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prokids-fp\personal_folders\swilliams\RFF Documents\2022 RFP documents\0000073695\ProKids RFP submission 2022\"/>
    </mc:Choice>
  </mc:AlternateContent>
  <xr:revisionPtr revIDLastSave="0" documentId="8_{BEA7AE2F-342C-46FD-B7AF-8DAD55684755}" xr6:coauthVersionLast="36" xr6:coauthVersionMax="36" xr10:uidLastSave="{00000000-0000-0000-0000-000000000000}"/>
  <bookViews>
    <workbookView xWindow="-108" yWindow="-108" windowWidth="19416" windowHeight="10416" tabRatio="791" activeTab="6" xr2:uid="{00000000-000D-0000-FFFF-FFFF00000000}"/>
  </bookViews>
  <sheets>
    <sheet name="Title" sheetId="36" r:id="rId1"/>
    <sheet name="Cluster A" sheetId="50" r:id="rId2"/>
    <sheet name="Cluster B" sheetId="52" r:id="rId3"/>
    <sheet name="Cluster C" sheetId="53" r:id="rId4"/>
    <sheet name="Cluster D" sheetId="54" r:id="rId5"/>
    <sheet name="Cluster F" sheetId="55" r:id="rId6"/>
    <sheet name="Cluster G" sheetId="56" r:id="rId7"/>
    <sheet name="Cluster H" sheetId="57" r:id="rId8"/>
    <sheet name="Cluster I" sheetId="58" r:id="rId9"/>
    <sheet name="Cluster J" sheetId="59"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4_Year_Total">'[1]Target Pricing'!#REF!</definedName>
    <definedName name="_aaa0840">#REF!</definedName>
    <definedName name="_JAN06">#REF!</definedName>
    <definedName name="_Key1" hidden="1">#REF!</definedName>
    <definedName name="_Key2" hidden="1">#REF!</definedName>
    <definedName name="_new0840">#REF!</definedName>
    <definedName name="_Order1" hidden="1">255</definedName>
    <definedName name="_Order2" hidden="1">255</definedName>
    <definedName name="_Sort" hidden="1">#REF!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[2]Assumptions!$H$9</definedName>
    <definedName name="ARGrowth">[2]Assumptions!$H$11</definedName>
    <definedName name="ASD">#REF!</definedName>
    <definedName name="asdf">#REF!</definedName>
    <definedName name="asdfasdf">#REF!</definedName>
    <definedName name="AutoAllow">#REF!</definedName>
    <definedName name="AutoExp">#REF!</definedName>
    <definedName name="AvgLength">[3]Credible!$AQ$3</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[5]RxData!#REF!</definedName>
    <definedName name="BrandCostperScriptAdj">[5]RxData!#REF!</definedName>
    <definedName name="BrandCostperScriptIndex">[5]RxData!#REF!</definedName>
    <definedName name="BrandUtilAdj">[5]RxData!#REF!</definedName>
    <definedName name="bun">#REF!</definedName>
    <definedName name="CellphoneCost">#REF!</definedName>
    <definedName name="CellphoneDate">#REF!</definedName>
    <definedName name="CFHybrid_Thresh">[3]Instructions!#REF!</definedName>
    <definedName name="CFMtdSelector">[3]Credible!#REF!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[3]Instructions!$E$7</definedName>
    <definedName name="CopyCost">#REF!</definedName>
    <definedName name="CopyingDate">#REF!</definedName>
    <definedName name="CopyMRCost">#REF!</definedName>
    <definedName name="CopyMRDate">#REF!</definedName>
    <definedName name="COS">[3]Instructions!#REF!</definedName>
    <definedName name="COSs">[3]Instructions!#REF!</definedName>
    <definedName name="cost">#REF!</definedName>
    <definedName name="CostPerEmp">#REF!</definedName>
    <definedName name="Counts">'[4]Claim Counts'!$A$5:$W$1710</definedName>
    <definedName name="Cred_Treshold">[3]Instructions!#REF!</definedName>
    <definedName name="CredibleChart">[3]Credible!$AN$48</definedName>
    <definedName name="Cumulative_Engagement">[9]ENG!$J$23:$J$34,[9]ENG!$J$37:$J$48</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[3]Instructions!#REF!</definedName>
    <definedName name="DataOffset">[3]Instructions!#REF!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[5]RxData!#REF!</definedName>
    <definedName name="GenericCostperScriptAdj">[5]RxData!#REF!</definedName>
    <definedName name="GenericCostperScriptIndex">[5]RxData!#REF!</definedName>
    <definedName name="GenericUtilAdj">[5]RxData!#REF!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[3]Credible!$E$58</definedName>
    <definedName name="Large_Pos_Claims">[3]Credible!$C$58</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[3]Input!#REF!</definedName>
    <definedName name="MOS">[3]Instructions!#REF!</definedName>
    <definedName name="MovingCost">#REF!</definedName>
    <definedName name="MovingDate">#REF!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[3]Instructions!$E$6</definedName>
    <definedName name="ParkingCost">#REF!</definedName>
    <definedName name="ParkingDate">#REF!</definedName>
    <definedName name="PayrollCost">#REF!</definedName>
    <definedName name="PayrollDate">#REF!</definedName>
    <definedName name="pivot">'[4]Claim Counts'!$E$6:$O$455</definedName>
    <definedName name="Plan">[3]Instructions!#REF!</definedName>
    <definedName name="Plans">'[4]Summary Graphs'!$O$1:$O$8</definedName>
    <definedName name="Positions">#REF!</definedName>
    <definedName name="Positions2">#REF!</definedName>
    <definedName name="PostageCost">#REF!</definedName>
    <definedName name="PostageDate">#REF!</definedName>
    <definedName name="PPGrowth">[2]Assumptions!$H$10</definedName>
    <definedName name="PrevCOS">[3]Input!$F$2</definedName>
    <definedName name="PRG">#REF!</definedName>
    <definedName name="_xlnm.Print_Area" localSheetId="1">'Cluster A'!$A$1:$H$42</definedName>
    <definedName name="_xlnm.Print_Area" localSheetId="2">'Cluster B'!$A$1:$G$37</definedName>
    <definedName name="_xlnm.Print_Area" localSheetId="3">'Cluster C'!$A$1:$G$37</definedName>
    <definedName name="_xlnm.Print_Area" localSheetId="4">'Cluster D'!$A$1:$G$37</definedName>
    <definedName name="_xlnm.Print_Area" localSheetId="5">'Cluster F'!$A$1:$G$37</definedName>
    <definedName name="_xlnm.Print_Area" localSheetId="6">'Cluster G'!$A$1:$G$36</definedName>
    <definedName name="_xlnm.Print_Area" localSheetId="7">'Cluster H'!$A$1:$G$37</definedName>
    <definedName name="_xlnm.Print_Area" localSheetId="8">'Cluster I'!$A$1:$G$37</definedName>
    <definedName name="_xlnm.Print_Area" localSheetId="9">'Cluster J'!$A$1:$G$37</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[3]Instructions!#REF!</definedName>
    <definedName name="RBUC">[3]Instructions!$F$7</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[3]Credible!$C$53</definedName>
    <definedName name="Sensitivity_Low">[3]Credible!$E$53</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[2]Assumptions!$C$24</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[3]Credible!$A$3</definedName>
    <definedName name="UtilitiesCost">#REF!</definedName>
    <definedName name="UtilitiesDate">#REF!</definedName>
    <definedName name="WorkmansCost">#REF!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#REF!</definedName>
  </definedNames>
  <calcPr calcId="191028"/>
</workbook>
</file>

<file path=xl/calcChain.xml><?xml version="1.0" encoding="utf-8"?>
<calcChain xmlns="http://schemas.openxmlformats.org/spreadsheetml/2006/main">
  <c r="H21" i="59" l="1"/>
  <c r="I21" i="59" s="1"/>
  <c r="I14" i="59"/>
  <c r="I24" i="59"/>
  <c r="I23" i="59"/>
  <c r="I22" i="59"/>
  <c r="I20" i="59"/>
  <c r="I19" i="59"/>
  <c r="I18" i="59"/>
  <c r="I17" i="59"/>
  <c r="I16" i="59"/>
  <c r="I15" i="59"/>
  <c r="I24" i="58"/>
  <c r="I23" i="58"/>
  <c r="I22" i="58"/>
  <c r="I21" i="58"/>
  <c r="I20" i="58"/>
  <c r="I19" i="58"/>
  <c r="I18" i="58"/>
  <c r="I17" i="58"/>
  <c r="I16" i="58"/>
  <c r="I15" i="58"/>
  <c r="I14" i="58"/>
  <c r="I24" i="57"/>
  <c r="I23" i="57"/>
  <c r="I22" i="57"/>
  <c r="I21" i="57"/>
  <c r="I20" i="57"/>
  <c r="I19" i="57"/>
  <c r="I18" i="57"/>
  <c r="I17" i="57"/>
  <c r="I16" i="57"/>
  <c r="I15" i="57"/>
  <c r="I14" i="57"/>
  <c r="I23" i="56"/>
  <c r="I22" i="56"/>
  <c r="I21" i="56"/>
  <c r="I20" i="56"/>
  <c r="I19" i="56"/>
  <c r="I18" i="56"/>
  <c r="I24" i="55"/>
  <c r="I23" i="55"/>
  <c r="I22" i="55"/>
  <c r="I21" i="55"/>
  <c r="I20" i="55"/>
  <c r="I19" i="55"/>
  <c r="I18" i="55"/>
  <c r="I17" i="55"/>
  <c r="I16" i="55"/>
  <c r="I15" i="55"/>
  <c r="I14" i="55"/>
  <c r="I24" i="54"/>
  <c r="I23" i="54"/>
  <c r="I22" i="54"/>
  <c r="I21" i="54"/>
  <c r="I20" i="54"/>
  <c r="I17" i="54"/>
  <c r="I16" i="54"/>
  <c r="I15" i="54"/>
  <c r="I14" i="54"/>
  <c r="I24" i="53"/>
  <c r="I23" i="53"/>
  <c r="I22" i="53"/>
  <c r="I21" i="53"/>
  <c r="I20" i="53"/>
  <c r="I19" i="53"/>
  <c r="I18" i="53"/>
  <c r="I17" i="53"/>
  <c r="I16" i="53"/>
  <c r="I15" i="53"/>
  <c r="I14" i="53"/>
  <c r="I24" i="52"/>
  <c r="I23" i="52"/>
  <c r="I22" i="52"/>
  <c r="I21" i="52"/>
  <c r="I20" i="52"/>
  <c r="I19" i="52"/>
  <c r="I18" i="52"/>
  <c r="I17" i="52"/>
  <c r="I25" i="52" s="1"/>
  <c r="I16" i="52"/>
  <c r="I15" i="52"/>
  <c r="I14" i="52"/>
  <c r="I15" i="50"/>
  <c r="I16" i="50"/>
  <c r="I17" i="50"/>
  <c r="I18" i="50"/>
  <c r="I19" i="50"/>
  <c r="I22" i="50"/>
  <c r="I24" i="50"/>
  <c r="H16" i="50"/>
  <c r="H14" i="50"/>
  <c r="I14" i="50" s="1"/>
  <c r="G25" i="59"/>
  <c r="F25" i="59"/>
  <c r="H24" i="59"/>
  <c r="H23" i="59"/>
  <c r="H22" i="59"/>
  <c r="H20" i="59"/>
  <c r="H19" i="59"/>
  <c r="H18" i="59"/>
  <c r="H17" i="59"/>
  <c r="H16" i="59"/>
  <c r="H15" i="59"/>
  <c r="H14" i="59"/>
  <c r="G25" i="58"/>
  <c r="F25" i="58"/>
  <c r="H24" i="58"/>
  <c r="H23" i="58"/>
  <c r="H22" i="58"/>
  <c r="H21" i="58"/>
  <c r="H20" i="58"/>
  <c r="H19" i="58"/>
  <c r="H18" i="58"/>
  <c r="H17" i="58"/>
  <c r="H16" i="58"/>
  <c r="H15" i="58"/>
  <c r="H14" i="58"/>
  <c r="H25" i="58" s="1"/>
  <c r="G25" i="57"/>
  <c r="F25" i="57"/>
  <c r="H24" i="57"/>
  <c r="H23" i="57"/>
  <c r="H22" i="57"/>
  <c r="H21" i="57"/>
  <c r="H20" i="57"/>
  <c r="H19" i="57"/>
  <c r="H18" i="57"/>
  <c r="H17" i="57"/>
  <c r="H16" i="57"/>
  <c r="H15" i="57"/>
  <c r="H14" i="57"/>
  <c r="G24" i="56"/>
  <c r="F24" i="56"/>
  <c r="H23" i="56"/>
  <c r="H22" i="56"/>
  <c r="H21" i="56"/>
  <c r="H20" i="56"/>
  <c r="H19" i="56"/>
  <c r="H18" i="56"/>
  <c r="H17" i="56"/>
  <c r="I17" i="56" s="1"/>
  <c r="H16" i="56"/>
  <c r="I16" i="56" s="1"/>
  <c r="H15" i="56"/>
  <c r="I15" i="56" s="1"/>
  <c r="H14" i="56"/>
  <c r="I14" i="56" s="1"/>
  <c r="G25" i="55"/>
  <c r="F25" i="55"/>
  <c r="H24" i="55"/>
  <c r="H23" i="55"/>
  <c r="H22" i="55"/>
  <c r="H21" i="55"/>
  <c r="H20" i="55"/>
  <c r="H19" i="55"/>
  <c r="H18" i="55"/>
  <c r="H17" i="55"/>
  <c r="H16" i="55"/>
  <c r="H15" i="55"/>
  <c r="H14" i="55"/>
  <c r="G25" i="54"/>
  <c r="F25" i="54"/>
  <c r="H24" i="54"/>
  <c r="H23" i="54"/>
  <c r="H22" i="54"/>
  <c r="H21" i="54"/>
  <c r="H20" i="54"/>
  <c r="H19" i="54"/>
  <c r="I19" i="54" s="1"/>
  <c r="H18" i="54"/>
  <c r="I18" i="54" s="1"/>
  <c r="H17" i="54"/>
  <c r="H16" i="54"/>
  <c r="H15" i="54"/>
  <c r="H14" i="54"/>
  <c r="G25" i="53"/>
  <c r="F25" i="53"/>
  <c r="H24" i="53"/>
  <c r="H23" i="53"/>
  <c r="H22" i="53"/>
  <c r="H21" i="53"/>
  <c r="H20" i="53"/>
  <c r="H19" i="53"/>
  <c r="H18" i="53"/>
  <c r="H17" i="53"/>
  <c r="H16" i="53"/>
  <c r="H15" i="53"/>
  <c r="H14" i="53"/>
  <c r="G25" i="52"/>
  <c r="F25" i="52"/>
  <c r="H24" i="52"/>
  <c r="H23" i="52"/>
  <c r="H22" i="52"/>
  <c r="H21" i="52"/>
  <c r="H20" i="52"/>
  <c r="H19" i="52"/>
  <c r="H18" i="52"/>
  <c r="H17" i="52"/>
  <c r="H16" i="52"/>
  <c r="H15" i="52"/>
  <c r="H14" i="52"/>
  <c r="I24" i="56" l="1"/>
  <c r="H24" i="56"/>
  <c r="H25" i="54"/>
  <c r="I25" i="54"/>
  <c r="H25" i="59"/>
  <c r="I25" i="59"/>
  <c r="I25" i="58"/>
  <c r="H25" i="57"/>
  <c r="I25" i="57"/>
  <c r="H25" i="55"/>
  <c r="I25" i="55"/>
  <c r="H25" i="53"/>
  <c r="I25" i="53"/>
  <c r="H25" i="52"/>
  <c r="D42" i="59"/>
  <c r="D42" i="58"/>
  <c r="D42" i="57"/>
  <c r="D41" i="56"/>
  <c r="D42" i="55"/>
  <c r="D42" i="54"/>
  <c r="D42" i="53"/>
  <c r="D42" i="52"/>
  <c r="C9" i="52" s="1"/>
  <c r="H15" i="50"/>
  <c r="H17" i="50"/>
  <c r="H18" i="50"/>
  <c r="H19" i="50"/>
  <c r="H20" i="50"/>
  <c r="I20" i="50" s="1"/>
  <c r="H21" i="50"/>
  <c r="I21" i="50" s="1"/>
  <c r="H22" i="50"/>
  <c r="H23" i="50"/>
  <c r="I23" i="50" s="1"/>
  <c r="D42" i="50"/>
  <c r="G25" i="50"/>
  <c r="F25" i="50"/>
  <c r="H24" i="50"/>
  <c r="C9" i="56" l="1"/>
  <c r="C10" i="56" s="1"/>
  <c r="I25" i="50"/>
  <c r="C9" i="50" s="1"/>
  <c r="C9" i="54"/>
  <c r="C9" i="53"/>
  <c r="C9" i="55"/>
  <c r="C9" i="57"/>
  <c r="C9" i="58"/>
  <c r="C9" i="59"/>
  <c r="H25" i="50"/>
  <c r="C10" i="59" l="1"/>
  <c r="C10" i="58"/>
  <c r="C10" i="57"/>
  <c r="C10" i="55"/>
  <c r="C10" i="54"/>
  <c r="C10" i="53"/>
  <c r="C10" i="52"/>
  <c r="C10" i="50"/>
</calcChain>
</file>

<file path=xl/sharedStrings.xml><?xml version="1.0" encoding="utf-8"?>
<sst xmlns="http://schemas.openxmlformats.org/spreadsheetml/2006/main" count="353" uniqueCount="57">
  <si>
    <t>First Steps System Point of Entry (SPOE) RFP</t>
  </si>
  <si>
    <t>Attachment D - Cost Proposal</t>
  </si>
  <si>
    <t>RFP 23-73695</t>
  </si>
  <si>
    <t>Submission Form and Required Attachments Due: December 12, 2022
Submission of Proposals on Flash Drive(s) Due: December 15, 2022</t>
  </si>
  <si>
    <t>State of Indiana</t>
  </si>
  <si>
    <t>State of Indiana, RFP 23-73695</t>
  </si>
  <si>
    <t xml:space="preserve">Attachment D - Cost Proposal </t>
  </si>
  <si>
    <t>Proposed Costs</t>
  </si>
  <si>
    <t>Respondent Name:</t>
  </si>
  <si>
    <t>Please Complete Yellow Shaded Regions</t>
  </si>
  <si>
    <r>
      <rPr>
        <b/>
        <sz val="10"/>
        <color rgb="FF000000"/>
        <rFont val="Arial"/>
      </rPr>
      <t xml:space="preserve">Instructions: </t>
    </r>
    <r>
      <rPr>
        <sz val="10"/>
        <color rgb="FF000000"/>
        <rFont val="Arial"/>
      </rPr>
      <t>Please fill in only the cells shaded yellow, all cells shaded blue will populate automatically. In Table 2, please list each Position Title, Experience Level (including educational and/or work experience), and Proposed Hourly Rate for all personnel that will be working directly with this Contract. Please list out any employee benefits separately from the Proposed Hourly Rate. Please also provide the Number of Proposed Full-Time Equivalents (FTEs) broken out by Prime Contractor and Subcontractor, for each Position Title.
In Table 3, please propose any Additional Proposed Costs that you plan to bill to the State. Please add additional budget categories, descriptions, and costs, if necessary. In column C, please describe each of your proposed costs in as much detail as possible. Please note that the Respondent's proposed costs should include the costs for completing all aspects of the Contract. All proposed costs shall remain firm throughout the two year base contract period and any potential extension years.</t>
    </r>
  </si>
  <si>
    <t>Table 1: Total Proposed Cost</t>
  </si>
  <si>
    <t>Total Proposed Annual Cost</t>
  </si>
  <si>
    <t>Total Proposed Contract Term Cost</t>
  </si>
  <si>
    <t>Table 2: Proposed Personnel Costs</t>
  </si>
  <si>
    <t>Position Title</t>
  </si>
  <si>
    <t>Experience</t>
  </si>
  <si>
    <t>Proposed Hourly Rate (Not Including Benefits)</t>
  </si>
  <si>
    <t>Proposed Annual  Benefits Cost</t>
  </si>
  <si>
    <t>Number of Proposed FTEs - 
Prime Contractor</t>
  </si>
  <si>
    <t>Number of Proposed FTEs - 
Subcontractor*</t>
  </si>
  <si>
    <t>Total Number of Proposed FTEs</t>
  </si>
  <si>
    <t>Proposed Annual Cost</t>
  </si>
  <si>
    <t>Total</t>
  </si>
  <si>
    <t>*Note: Service Coordinators cannot be employees of a subcontractor. They must be employees of the prime Contractor.</t>
  </si>
  <si>
    <t>Table 3: Additional Proposed Costs</t>
  </si>
  <si>
    <t>Proposed Cost Name</t>
  </si>
  <si>
    <t>Description</t>
  </si>
  <si>
    <t>Rent - the amount needed to pay for office space to be used for this contract.</t>
  </si>
  <si>
    <t>Utilities - the amount needed to pay for utilities to be used for this contract.</t>
  </si>
  <si>
    <t>Postage - the amount needed to pay for postage to be used for this contract.</t>
  </si>
  <si>
    <t>Travel  - the amount needed to pay for travel associated with this contract.</t>
  </si>
  <si>
    <t>Equipment - the amount needed to pay for the equipment to be used for this contract.  Equipment is an article of non-expendable tangible personal property with a unit cost of $500 or more and a useful life of two years or more.  Title to the equipment is vested to the State.  Prior approval is considered received on items purchased at a cost of $1000 to $2,499 if it was noted in the original budget.  Items at a cost of $2,500 or more require separate prior approval and must be made in accordance with standard IDOA procurement procedures.</t>
  </si>
  <si>
    <t xml:space="preserve">Materials - the amount needed to pay for the materials and supplies cost for the contract.  PR materials not clearly related to the successful achievement of an outcome will not be considered appropriate expenditures.  </t>
  </si>
  <si>
    <t>Technology - the amount needed to pay for technology to be used for this contract.</t>
  </si>
  <si>
    <t xml:space="preserve">Administrative and Support Costs -  the amount needed to pay for costs associated with contract activities not practically charged on a direct basis and therefore budgeted in accordance with a cost rate or a cost allocation plan. A copy of the cost plan must be submitted with the original budget for this contract. (Administrative costs are limited to 5% of the total contract cost). </t>
  </si>
  <si>
    <t>Other Respondent-Proposed Cost</t>
  </si>
  <si>
    <t>Addendum 2</t>
  </si>
  <si>
    <t>Office space used for Service Coodinators, LPCC and Support Staff</t>
  </si>
  <si>
    <t xml:space="preserve">Postage used by Service Coordinators, LPCC, Support Staff </t>
  </si>
  <si>
    <t>SPOE Supervisors/Managers</t>
  </si>
  <si>
    <t>LPCC Coordiantor/Staff</t>
  </si>
  <si>
    <t>Service Coodinator</t>
  </si>
  <si>
    <t>Support Staff</t>
  </si>
  <si>
    <r>
      <t xml:space="preserve">Instructions: </t>
    </r>
    <r>
      <rPr>
        <sz val="10"/>
        <color rgb="FF000000"/>
        <rFont val="Arial"/>
      </rPr>
      <t>Please fill in only the cells shaded yellow, all cells shaded blue will populate automatically. In Table 2, please list each Position Title, Experience Level (including educational and/or work experience), and Proposed Hourly Rate for all personnel that will be working directly with this Contract. Please list out any employee benefits separately from the Proposed Hourly Rate. Please also provide the Number of Proposed Full-Time Equivalents (FTEs) broken out by Prime Contractor and Subcontractor, for each Position Title.
In Table 3, please propose any Additional Proposed Costs that you plan to bill to the State. Please add additional budget categories, descriptions, and costs, if necessary. In column C, please describe each of your proposed costs in as much detail as possible. Please note that the Respondent's proposed costs should include the costs for completing all aspects of the Contract. All proposed costs shall remain firm throughout the two year base contract period and any potential extension years.</t>
    </r>
  </si>
  <si>
    <t>.</t>
  </si>
  <si>
    <t xml:space="preserve">Minimum 3 years management/health and human services/non-profit experience; broad knowledge of First Steps and community resources; bachelor's degree required </t>
  </si>
  <si>
    <t>Minimum 3 years experience supervision experience/experience with First Steps; bachelor's degree required</t>
  </si>
  <si>
    <t xml:space="preserve"> Bachelor's degree or experience in lieu of degree; case management, home visiting, or early childhood experience preferred</t>
  </si>
  <si>
    <t>Minimum High school diploma or equivalent; two years administrative experience</t>
  </si>
  <si>
    <t>Included in rent</t>
  </si>
  <si>
    <t>Travel for home visits and meetings</t>
  </si>
  <si>
    <t>iPads, computers, updated software, annual equipment maintenance agreements</t>
  </si>
  <si>
    <t>The consumable goods (e.g. paper, pens, printing and public awareness materials)</t>
  </si>
  <si>
    <t>Cell phone and data plans, phone service</t>
  </si>
  <si>
    <t>Professional costs</t>
  </si>
  <si>
    <t>Cyber/crime insurance, audits, professional liability insurance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</si>
</sst>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5" x14ac:knownFonts="1">
    <font>
      <sz val="10"/>
      <name val="Arial"/>
    </font>
    <font>
      <sz val="10"/>
      <name val="Arial"/>
      <family val="2"/>
    </font>
    <font>
      <b/>
      <sz val="10"/>
      <name val="Arial"/>
      <family val="2"/>
    </font>
    <font>
      <sz val="10"/>
      <name val="Arial"/>
      <family val="2"/>
    </font>
    <font>
      <sz val="8"/>
      <name val="Arial"/>
      <family val="2"/>
    </font>
    <font>
      <sz val="10"/>
      <name val="Arial"/>
      <family val="2"/>
    </font>
    <font>
      <b/>
      <sz val="22"/>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0"/>
      <color theme="1"/>
      <name val="Arial"/>
      <family val="2"/>
    </font>
    <font>
      <b/>
      <sz val="10"/>
      <color theme="1"/>
      <name val="Arial"/>
      <family val="2"/>
    </font>
    <font>
      <b/>
      <sz val="11"/>
      <name val="Arial"/>
      <family val="2"/>
    </font>
    <font>
      <b/>
      <sz val="22"/>
      <color rgb="FFFF0000"/>
      <name val="Arial"/>
      <family val="2"/>
    </font>
    <font>
      <sz val="10"/>
      <name val="Arial"/>
    </font>
    <font>
      <sz val="11"/>
      <name val="Arial"/>
      <family val="2"/>
    </font>
    <font>
      <i/>
      <sz val="11"/>
      <name val="Arial"/>
      <family val="2"/>
    </font>
    <font>
      <i/>
      <sz val="10"/>
      <name val="Arial"/>
      <family val="2"/>
    </font>
    <font>
      <b/>
      <sz val="10"/>
      <color rgb="FF000000"/>
      <name val="Arial"/>
    </font>
    <font>
      <sz val="10"/>
      <color rgb="FF000000"/>
      <name val="Arial"/>
    </font>
    <font>
      <b/>
      <sz val="16"/>
      <color rgb="FF000000"/>
      <name val="Arial"/>
      <family val="2"/>
    </font>
    <font>
      <b/>
      <sz val="20"/>
      <name val="Arial"/>
      <family val="2"/>
    </font>
  </fonts>
  <fills count="18">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18">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0">
    <xf numFmtId="0" fontId="0" fillId="0" borderId="0"/>
    <xf numFmtId="166" fontId="10" fillId="0" borderId="1" applyNumberFormat="0" applyFill="0" applyAlignment="0" applyProtection="0">
      <alignment horizontal="center"/>
    </xf>
    <xf numFmtId="167" fontId="10" fillId="0" borderId="2" applyFill="0" applyAlignment="0" applyProtection="0">
      <alignment horizont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9" fontId="3" fillId="0" borderId="0" applyFont="0" applyFill="0" applyBorder="0" applyAlignment="0" applyProtection="0"/>
    <xf numFmtId="44" fontId="5" fillId="0" borderId="0" applyFont="0" applyFill="0" applyBorder="0" applyAlignment="0" applyProtection="0"/>
    <xf numFmtId="44" fontId="3" fillId="0" borderId="0" applyFont="0" applyFill="0" applyBorder="0" applyAlignment="0" applyProtection="0"/>
    <xf numFmtId="14" fontId="12" fillId="5" borderId="0" applyFill="0" applyBorder="0" applyProtection="0">
      <alignment horizontal="right"/>
    </xf>
    <xf numFmtId="168" fontId="13" fillId="6" borderId="0" applyFont="0" applyFill="0" applyBorder="0" applyAlignment="0" applyProtection="0">
      <alignment vertical="center"/>
    </xf>
    <xf numFmtId="169" fontId="13" fillId="6" borderId="0" applyFont="0" applyFill="0" applyBorder="0" applyAlignment="0" applyProtection="0">
      <alignment vertical="center"/>
    </xf>
    <xf numFmtId="39" fontId="13" fillId="7" borderId="0" applyFont="0" applyFill="0" applyBorder="0" applyAlignment="0" applyProtection="0">
      <alignment vertical="center"/>
    </xf>
    <xf numFmtId="38" fontId="4" fillId="6" borderId="0" applyNumberFormat="0" applyBorder="0" applyAlignment="0" applyProtection="0"/>
    <xf numFmtId="0" fontId="8" fillId="0" borderId="0" applyNumberFormat="0" applyFill="0" applyBorder="0" applyAlignment="0" applyProtection="0">
      <alignment vertical="top"/>
      <protection locked="0"/>
    </xf>
    <xf numFmtId="10" fontId="4" fillId="8" borderId="3" applyNumberFormat="0" applyBorder="0" applyAlignment="0" applyProtection="0"/>
    <xf numFmtId="0" fontId="10" fillId="0" borderId="0" applyNumberFormat="0" applyFill="0" applyAlignment="0" applyProtection="0"/>
    <xf numFmtId="0" fontId="14" fillId="0" borderId="0"/>
    <xf numFmtId="0" fontId="15" fillId="0" borderId="0"/>
    <xf numFmtId="0" fontId="15" fillId="0" borderId="0"/>
    <xf numFmtId="0" fontId="15" fillId="0" borderId="0"/>
    <xf numFmtId="0" fontId="15" fillId="0" borderId="0"/>
    <xf numFmtId="0" fontId="3" fillId="0" borderId="0"/>
    <xf numFmtId="0" fontId="4" fillId="0" borderId="0"/>
    <xf numFmtId="170" fontId="10" fillId="0" borderId="0" applyFill="0" applyBorder="0" applyAlignment="0" applyProtection="0"/>
    <xf numFmtId="0" fontId="16" fillId="0" borderId="4" applyNumberFormat="0" applyAlignment="0" applyProtection="0"/>
    <xf numFmtId="0" fontId="17" fillId="9" borderId="0" applyNumberFormat="0" applyFont="0" applyBorder="0" applyAlignment="0" applyProtection="0"/>
    <xf numFmtId="0" fontId="4" fillId="10" borderId="5" applyNumberFormat="0" applyFont="0" applyBorder="0" applyAlignment="0" applyProtection="0">
      <alignment horizontal="center"/>
    </xf>
    <xf numFmtId="0" fontId="4" fillId="11" borderId="5" applyNumberFormat="0" applyFont="0" applyBorder="0" applyAlignment="0" applyProtection="0">
      <alignment horizontal="center"/>
    </xf>
    <xf numFmtId="0" fontId="17" fillId="0" borderId="6" applyNumberFormat="0" applyAlignment="0" applyProtection="0"/>
    <xf numFmtId="0" fontId="17" fillId="0" borderId="7" applyNumberFormat="0" applyAlignment="0" applyProtection="0"/>
    <xf numFmtId="0" fontId="16" fillId="0" borderId="8" applyNumberFormat="0" applyAlignment="0" applyProtection="0"/>
    <xf numFmtId="10" fontId="3"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
      <alignment horizontal="center"/>
    </xf>
    <xf numFmtId="3" fontId="18" fillId="0" borderId="0" applyFont="0" applyFill="0" applyBorder="0" applyAlignment="0" applyProtection="0"/>
    <xf numFmtId="0" fontId="18" fillId="12" borderId="0" applyNumberFormat="0" applyFont="0" applyBorder="0" applyAlignment="0" applyProtection="0"/>
    <xf numFmtId="0" fontId="10" fillId="0" borderId="2" applyNumberFormat="0" applyFill="0" applyAlignment="0" applyProtection="0"/>
    <xf numFmtId="0" fontId="9" fillId="0" borderId="0" applyNumberFormat="0" applyBorder="0" applyAlignment="0"/>
    <xf numFmtId="0" fontId="20" fillId="13" borderId="0" applyNumberFormat="0" applyBorder="0" applyAlignment="0"/>
    <xf numFmtId="0" fontId="20" fillId="4" borderId="0" applyNumberFormat="0" applyBorder="0" applyAlignment="0"/>
    <xf numFmtId="0" fontId="20" fillId="13" borderId="0" applyNumberFormat="0" applyBorder="0" applyAlignment="0"/>
    <xf numFmtId="0" fontId="21" fillId="0" borderId="0" applyNumberFormat="0" applyBorder="0" applyAlignment="0"/>
    <xf numFmtId="0" fontId="22" fillId="3" borderId="0" applyNumberFormat="0" applyBorder="0" applyAlignment="0"/>
    <xf numFmtId="0" fontId="22" fillId="3" borderId="0" applyNumberFormat="0" applyBorder="0" applyAlignment="0"/>
    <xf numFmtId="0" fontId="9" fillId="0" borderId="0" applyNumberFormat="0" applyBorder="0" applyAlignment="0"/>
    <xf numFmtId="0" fontId="20" fillId="2" borderId="0" applyNumberFormat="0" applyBorder="0" applyAlignment="0"/>
    <xf numFmtId="0" fontId="20" fillId="14" borderId="0" applyNumberFormat="0" applyBorder="0" applyAlignment="0"/>
    <xf numFmtId="0" fontId="20" fillId="4" borderId="0" applyNumberFormat="0" applyBorder="0" applyAlignment="0"/>
    <xf numFmtId="0" fontId="20" fillId="13" borderId="0" applyNumberFormat="0" applyBorder="0" applyAlignment="0"/>
    <xf numFmtId="44" fontId="27" fillId="0" borderId="0" applyFont="0" applyFill="0" applyBorder="0" applyAlignment="0" applyProtection="0"/>
  </cellStyleXfs>
  <cellXfs count="61">
    <xf numFmtId="0" fontId="0" fillId="0" borderId="0" xfId="0"/>
    <xf numFmtId="0" fontId="25" fillId="0" borderId="0" xfId="0" applyFont="1"/>
    <xf numFmtId="0" fontId="23" fillId="7" borderId="0" xfId="0" applyFont="1" applyFill="1"/>
    <xf numFmtId="0" fontId="24" fillId="7" borderId="0" xfId="0" applyFont="1" applyFill="1" applyAlignment="1">
      <alignment horizontal="right" vertical="center"/>
    </xf>
    <xf numFmtId="0" fontId="24" fillId="6" borderId="3" xfId="28" applyFont="1" applyFill="1" applyBorder="1" applyAlignment="1">
      <alignment horizontal="center" vertical="center"/>
    </xf>
    <xf numFmtId="0" fontId="2" fillId="0" borderId="0" xfId="0" applyFont="1"/>
    <xf numFmtId="0" fontId="24" fillId="6" borderId="3" xfId="28" applyFont="1" applyFill="1" applyBorder="1" applyAlignment="1">
      <alignment horizontal="center" vertical="center" wrapText="1"/>
    </xf>
    <xf numFmtId="164" fontId="0" fillId="7" borderId="0" xfId="0" applyNumberFormat="1" applyFill="1"/>
    <xf numFmtId="0" fontId="0" fillId="7" borderId="0" xfId="0" applyFill="1"/>
    <xf numFmtId="0" fontId="1" fillId="7" borderId="0" xfId="27" applyFont="1" applyFill="1" applyAlignment="1">
      <alignment vertical="top" wrapText="1"/>
    </xf>
    <xf numFmtId="0" fontId="1" fillId="15" borderId="3" xfId="0" applyFont="1" applyFill="1" applyBorder="1" applyAlignment="1">
      <alignment vertical="center"/>
    </xf>
    <xf numFmtId="0" fontId="2" fillId="6" borderId="3" xfId="28" applyFont="1" applyFill="1" applyBorder="1" applyAlignment="1">
      <alignment horizontal="center" vertical="center" wrapText="1"/>
    </xf>
    <xf numFmtId="0" fontId="1" fillId="16" borderId="3" xfId="0" applyFont="1" applyFill="1" applyBorder="1" applyAlignment="1">
      <alignment vertical="center"/>
    </xf>
    <xf numFmtId="0" fontId="24" fillId="6" borderId="3" xfId="28" applyFont="1" applyFill="1" applyBorder="1" applyAlignment="1">
      <alignment horizontal="left" vertical="top"/>
    </xf>
    <xf numFmtId="0" fontId="1" fillId="16" borderId="13" xfId="0" applyFont="1" applyFill="1" applyBorder="1" applyAlignment="1">
      <alignment vertical="center"/>
    </xf>
    <xf numFmtId="0" fontId="1" fillId="0" borderId="0" xfId="0" applyFont="1"/>
    <xf numFmtId="0" fontId="1" fillId="15" borderId="13" xfId="0" applyFont="1" applyFill="1" applyBorder="1" applyAlignment="1">
      <alignment vertical="center"/>
    </xf>
    <xf numFmtId="0" fontId="1" fillId="16" borderId="12" xfId="0" applyFont="1" applyFill="1" applyBorder="1"/>
    <xf numFmtId="0" fontId="28" fillId="17"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28" fillId="17" borderId="14" xfId="0" applyFont="1" applyFill="1" applyBorder="1" applyAlignment="1">
      <alignment horizontal="left" vertical="top" wrapText="1"/>
    </xf>
    <xf numFmtId="0" fontId="28" fillId="15" borderId="14" xfId="0" applyFont="1" applyFill="1" applyBorder="1" applyAlignment="1">
      <alignment horizontal="left" vertical="top" wrapText="1"/>
    </xf>
    <xf numFmtId="0" fontId="28" fillId="15" borderId="13" xfId="0" applyFont="1" applyFill="1" applyBorder="1" applyAlignment="1">
      <alignment horizontal="left" vertical="top" wrapText="1"/>
    </xf>
    <xf numFmtId="0" fontId="29" fillId="15" borderId="3" xfId="0" applyFont="1" applyFill="1" applyBorder="1" applyAlignment="1">
      <alignment horizontal="left" vertical="top" wrapText="1"/>
    </xf>
    <xf numFmtId="0" fontId="29" fillId="15" borderId="13" xfId="0" applyFont="1" applyFill="1" applyBorder="1" applyAlignment="1">
      <alignment horizontal="left" vertical="top" wrapText="1"/>
    </xf>
    <xf numFmtId="44" fontId="1" fillId="16" borderId="12" xfId="59" applyFont="1" applyFill="1" applyBorder="1" applyAlignment="1" applyProtection="1">
      <alignment horizontal="left" vertical="center"/>
      <protection locked="0"/>
    </xf>
    <xf numFmtId="44" fontId="1" fillId="16" borderId="3" xfId="59" applyFont="1" applyFill="1" applyBorder="1"/>
    <xf numFmtId="44" fontId="1" fillId="16" borderId="13" xfId="59" applyFont="1" applyFill="1" applyBorder="1"/>
    <xf numFmtId="44" fontId="1" fillId="16" borderId="12" xfId="59" applyFont="1" applyFill="1" applyBorder="1"/>
    <xf numFmtId="44" fontId="1" fillId="15" borderId="3" xfId="59" applyFont="1" applyFill="1" applyBorder="1" applyAlignment="1">
      <alignment vertical="center"/>
    </xf>
    <xf numFmtId="44" fontId="1" fillId="15" borderId="13" xfId="59" applyFont="1" applyFill="1" applyBorder="1" applyAlignment="1">
      <alignment vertical="center"/>
    </xf>
    <xf numFmtId="44" fontId="1" fillId="15" borderId="3" xfId="59" applyFont="1" applyFill="1" applyBorder="1" applyAlignment="1" applyProtection="1">
      <alignment horizontal="left" vertical="center"/>
      <protection locked="0"/>
    </xf>
    <xf numFmtId="44" fontId="1" fillId="15" borderId="14" xfId="59" applyFont="1" applyFill="1" applyBorder="1" applyAlignment="1" applyProtection="1">
      <alignment horizontal="left" vertical="center"/>
      <protection locked="0"/>
    </xf>
    <xf numFmtId="44" fontId="1" fillId="15" borderId="13" xfId="59" applyFont="1" applyFill="1" applyBorder="1" applyAlignment="1" applyProtection="1">
      <alignment horizontal="left" vertical="center"/>
      <protection locked="0"/>
    </xf>
    <xf numFmtId="0" fontId="2" fillId="17" borderId="0" xfId="0" applyFont="1" applyFill="1" applyAlignment="1">
      <alignment horizontal="right" vertical="center"/>
    </xf>
    <xf numFmtId="0" fontId="30" fillId="17" borderId="0" xfId="0" applyFont="1" applyFill="1" applyAlignment="1">
      <alignment horizontal="left" vertical="center"/>
    </xf>
    <xf numFmtId="0" fontId="1" fillId="17" borderId="0" xfId="0" applyFont="1" applyFill="1"/>
    <xf numFmtId="44" fontId="1" fillId="17" borderId="0" xfId="59" applyFont="1" applyFill="1" applyBorder="1"/>
    <xf numFmtId="164" fontId="6" fillId="7" borderId="0" xfId="0" applyNumberFormat="1" applyFont="1" applyFill="1" applyAlignment="1">
      <alignment horizontal="center"/>
    </xf>
    <xf numFmtId="164" fontId="26" fillId="7" borderId="0" xfId="0" applyNumberFormat="1" applyFont="1" applyFill="1" applyAlignment="1">
      <alignment horizontal="center" vertical="center"/>
    </xf>
    <xf numFmtId="0" fontId="1" fillId="15" borderId="3" xfId="0" applyFont="1" applyFill="1" applyBorder="1" applyAlignment="1">
      <alignment vertical="center" wrapText="1"/>
    </xf>
    <xf numFmtId="165" fontId="1" fillId="0" borderId="0" xfId="0" applyNumberFormat="1" applyFont="1" applyAlignment="1">
      <alignment horizontal="center"/>
    </xf>
    <xf numFmtId="164" fontId="6" fillId="7" borderId="0" xfId="0" applyNumberFormat="1" applyFont="1" applyFill="1" applyAlignment="1">
      <alignment horizontal="center" wrapText="1"/>
    </xf>
    <xf numFmtId="164" fontId="6" fillId="7" borderId="0" xfId="0" applyNumberFormat="1" applyFont="1" applyFill="1" applyAlignment="1">
      <alignment horizontal="center"/>
    </xf>
    <xf numFmtId="164" fontId="34" fillId="7" borderId="0" xfId="0" applyNumberFormat="1" applyFont="1" applyFill="1" applyAlignment="1">
      <alignment horizontal="center"/>
    </xf>
    <xf numFmtId="164" fontId="33" fillId="0" borderId="0" xfId="0" applyNumberFormat="1" applyFont="1" applyAlignment="1">
      <alignment horizontal="center" vertical="center" wrapText="1"/>
    </xf>
    <xf numFmtId="164" fontId="33" fillId="0" borderId="0" xfId="0" applyNumberFormat="1" applyFont="1" applyAlignment="1">
      <alignment horizontal="center" vertical="center"/>
    </xf>
    <xf numFmtId="164" fontId="7" fillId="7" borderId="0" xfId="0" applyNumberFormat="1" applyFont="1" applyFill="1" applyAlignment="1">
      <alignment horizontal="center"/>
    </xf>
    <xf numFmtId="0" fontId="24" fillId="15" borderId="9" xfId="0" applyFont="1" applyFill="1" applyBorder="1" applyAlignment="1">
      <alignment horizontal="left" vertical="center" wrapText="1"/>
    </xf>
    <xf numFmtId="0" fontId="24" fillId="15" borderId="10" xfId="0" applyFont="1" applyFill="1" applyBorder="1" applyAlignment="1">
      <alignment horizontal="left" vertical="center" wrapText="1"/>
    </xf>
    <xf numFmtId="0" fontId="24" fillId="15" borderId="11" xfId="0" applyFont="1" applyFill="1" applyBorder="1" applyAlignment="1">
      <alignment horizontal="left" vertical="center" wrapText="1"/>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xf>
    <xf numFmtId="0" fontId="24" fillId="6" borderId="11" xfId="0" applyFont="1" applyFill="1" applyBorder="1" applyAlignment="1">
      <alignment horizontal="center" vertical="center"/>
    </xf>
    <xf numFmtId="0" fontId="31" fillId="7" borderId="3" xfId="27" applyFont="1" applyFill="1" applyBorder="1" applyAlignment="1">
      <alignment horizontal="left" vertical="top" wrapText="1"/>
    </xf>
    <xf numFmtId="0" fontId="2" fillId="7" borderId="3" xfId="27" applyFont="1" applyFill="1" applyBorder="1" applyAlignment="1">
      <alignment horizontal="left" vertical="top" wrapText="1"/>
    </xf>
    <xf numFmtId="0" fontId="25" fillId="17" borderId="15" xfId="0" applyFont="1" applyFill="1" applyBorder="1" applyAlignment="1">
      <alignment horizontal="right" vertical="top" wrapText="1"/>
    </xf>
    <xf numFmtId="0" fontId="25" fillId="17" borderId="17" xfId="0" applyFont="1" applyFill="1" applyBorder="1" applyAlignment="1">
      <alignment horizontal="right" vertical="top" wrapText="1"/>
    </xf>
    <xf numFmtId="0" fontId="2" fillId="17" borderId="15" xfId="0" applyFont="1" applyFill="1" applyBorder="1" applyAlignment="1">
      <alignment horizontal="right" vertical="center"/>
    </xf>
    <xf numFmtId="0" fontId="2" fillId="17" borderId="16" xfId="0" applyFont="1" applyFill="1" applyBorder="1" applyAlignment="1">
      <alignment horizontal="right" vertical="center"/>
    </xf>
    <xf numFmtId="0" fontId="2" fillId="17" borderId="17" xfId="0" applyFont="1" applyFill="1" applyBorder="1" applyAlignment="1">
      <alignment horizontal="right" vertical="center"/>
    </xf>
  </cellXfs>
  <cellStyles count="60">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urrency" xfId="59" builtinId="4"/>
    <cellStyle name="Currency 2" xfId="12" xr:uid="{00000000-0005-0000-0000-00000C000000}"/>
    <cellStyle name="Currency 3" xfId="13" xr:uid="{00000000-0005-0000-0000-00000D000000}"/>
    <cellStyle name="Date" xfId="14" xr:uid="{00000000-0005-0000-0000-00000E000000}"/>
    <cellStyle name="DecimalsFour" xfId="15" xr:uid="{00000000-0005-0000-0000-00000F000000}"/>
    <cellStyle name="DecimalsNone" xfId="16" xr:uid="{00000000-0005-0000-0000-000010000000}"/>
    <cellStyle name="DecimalsTwo" xfId="17" xr:uid="{00000000-0005-0000-0000-000011000000}"/>
    <cellStyle name="Grey" xfId="18" xr:uid="{00000000-0005-0000-0000-000012000000}"/>
    <cellStyle name="Hyperlink 2" xfId="19" xr:uid="{00000000-0005-0000-0000-000013000000}"/>
    <cellStyle name="Input [yellow]" xfId="20" xr:uid="{00000000-0005-0000-0000-000014000000}"/>
    <cellStyle name="No Border" xfId="21" xr:uid="{00000000-0005-0000-0000-000015000000}"/>
    <cellStyle name="Normal" xfId="0" builtinId="0"/>
    <cellStyle name="Normal - Style1" xfId="22" xr:uid="{00000000-0005-0000-0000-000017000000}"/>
    <cellStyle name="Normal - Style2" xfId="23" xr:uid="{00000000-0005-0000-0000-000018000000}"/>
    <cellStyle name="Normal - Style3" xfId="24" xr:uid="{00000000-0005-0000-0000-000019000000}"/>
    <cellStyle name="Normal - Style4" xfId="25" xr:uid="{00000000-0005-0000-0000-00001A000000}"/>
    <cellStyle name="Normal - Style5" xfId="26" xr:uid="{00000000-0005-0000-0000-00001B000000}"/>
    <cellStyle name="Normal 2" xfId="27" xr:uid="{00000000-0005-0000-0000-00001C000000}"/>
    <cellStyle name="Normal_Appendix A--Temps RFP Appendix" xfId="28" xr:uid="{00000000-0005-0000-0000-00001D000000}"/>
    <cellStyle name="Number" xfId="29" xr:uid="{00000000-0005-0000-0000-00001E000000}"/>
    <cellStyle name="PB Table Heading" xfId="30" xr:uid="{00000000-0005-0000-0000-00001F000000}"/>
    <cellStyle name="PB Table Highlight1" xfId="31" xr:uid="{00000000-0005-0000-0000-000020000000}"/>
    <cellStyle name="PB Table Highlight2" xfId="32" xr:uid="{00000000-0005-0000-0000-000021000000}"/>
    <cellStyle name="PB Table Highlight3" xfId="33" xr:uid="{00000000-0005-0000-0000-000022000000}"/>
    <cellStyle name="PB Table Standard Row" xfId="34" xr:uid="{00000000-0005-0000-0000-000023000000}"/>
    <cellStyle name="PB Table Subtotal Row" xfId="35" xr:uid="{00000000-0005-0000-0000-000024000000}"/>
    <cellStyle name="PB Table Total Row" xfId="36" xr:uid="{00000000-0005-0000-0000-000025000000}"/>
    <cellStyle name="Percent [2]" xfId="37" xr:uid="{00000000-0005-0000-0000-000026000000}"/>
    <cellStyle name="Percent 2" xfId="38" xr:uid="{00000000-0005-0000-0000-000027000000}"/>
    <cellStyle name="Percent 3" xfId="39" xr:uid="{00000000-0005-0000-0000-000028000000}"/>
    <cellStyle name="PSChar" xfId="40" xr:uid="{00000000-0005-0000-0000-000029000000}"/>
    <cellStyle name="PSDate" xfId="41" xr:uid="{00000000-0005-0000-0000-00002A000000}"/>
    <cellStyle name="PSDec" xfId="42" xr:uid="{00000000-0005-0000-0000-00002B000000}"/>
    <cellStyle name="PSHeading" xfId="43" xr:uid="{00000000-0005-0000-0000-00002C000000}"/>
    <cellStyle name="PSInt" xfId="44" xr:uid="{00000000-0005-0000-0000-00002D000000}"/>
    <cellStyle name="PSSpacer" xfId="45" xr:uid="{00000000-0005-0000-0000-00002E000000}"/>
    <cellStyle name="Single Border" xfId="46" xr:uid="{00000000-0005-0000-0000-00002F000000}"/>
    <cellStyle name="STYLE1" xfId="47" xr:uid="{00000000-0005-0000-0000-000030000000}"/>
    <cellStyle name="STYLE10" xfId="48" xr:uid="{00000000-0005-0000-0000-000031000000}"/>
    <cellStyle name="STYLE11" xfId="49" xr:uid="{00000000-0005-0000-0000-000032000000}"/>
    <cellStyle name="STYLE12" xfId="50" xr:uid="{00000000-0005-0000-0000-000033000000}"/>
    <cellStyle name="STYLE2" xfId="51" xr:uid="{00000000-0005-0000-0000-000034000000}"/>
    <cellStyle name="STYLE3" xfId="52" xr:uid="{00000000-0005-0000-0000-000035000000}"/>
    <cellStyle name="STYLE4" xfId="53" xr:uid="{00000000-0005-0000-0000-000036000000}"/>
    <cellStyle name="STYLE5" xfId="54" xr:uid="{00000000-0005-0000-0000-000037000000}"/>
    <cellStyle name="STYLE6" xfId="55" xr:uid="{00000000-0005-0000-0000-000038000000}"/>
    <cellStyle name="STYLE7" xfId="56" xr:uid="{00000000-0005-0000-0000-000039000000}"/>
    <cellStyle name="STYLE8" xfId="57" xr:uid="{00000000-0005-0000-0000-00003A000000}"/>
    <cellStyle name="STYLE9" xfId="58" xr:uid="{00000000-0005-0000-0000-00003B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gov.sharepoint.com/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gov.sharepoint.com/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ingov.sharepoint.com/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rical Dat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Statement - Month"/>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dible"/>
      <sheetName val="Instructions"/>
      <sheetName val="Input"/>
      <sheetName val="Non Cred"/>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
  <sheetViews>
    <sheetView zoomScaleNormal="100" workbookViewId="0"/>
  </sheetViews>
  <sheetFormatPr defaultColWidth="9.33203125" defaultRowHeight="13.2" x14ac:dyDescent="0.25"/>
  <cols>
    <col min="1" max="1" width="4.6640625" style="8" customWidth="1"/>
    <col min="2" max="3" width="9.33203125" style="8"/>
    <col min="4" max="4" width="27.44140625" style="8" customWidth="1"/>
    <col min="5" max="5" width="9.33203125" style="8"/>
    <col min="6" max="6" width="42.44140625" style="8" customWidth="1"/>
    <col min="7" max="16384" width="9.33203125" style="8"/>
  </cols>
  <sheetData>
    <row r="1" spans="1:6" x14ac:dyDescent="0.25">
      <c r="A1" s="7"/>
      <c r="B1" s="7"/>
      <c r="C1" s="7"/>
      <c r="D1" s="7"/>
      <c r="E1" s="7"/>
      <c r="F1" s="7"/>
    </row>
    <row r="2" spans="1:6" x14ac:dyDescent="0.25">
      <c r="A2" s="7"/>
      <c r="B2" s="7"/>
      <c r="C2" s="7"/>
      <c r="D2" s="7"/>
      <c r="E2" s="7"/>
      <c r="F2" s="7"/>
    </row>
    <row r="3" spans="1:6" x14ac:dyDescent="0.25">
      <c r="A3" s="7"/>
      <c r="B3" s="7"/>
      <c r="C3" s="7"/>
      <c r="D3" s="7"/>
      <c r="E3" s="7"/>
      <c r="F3" s="7"/>
    </row>
    <row r="4" spans="1:6" x14ac:dyDescent="0.25">
      <c r="A4" s="7"/>
      <c r="B4" s="7"/>
      <c r="C4" s="7"/>
      <c r="D4" s="7"/>
      <c r="E4" s="7"/>
      <c r="F4" s="7"/>
    </row>
    <row r="5" spans="1:6" ht="112.5" customHeight="1" x14ac:dyDescent="0.5">
      <c r="A5" s="7"/>
      <c r="B5" s="42" t="s">
        <v>0</v>
      </c>
      <c r="C5" s="43"/>
      <c r="D5" s="43"/>
      <c r="E5" s="43"/>
      <c r="F5" s="43"/>
    </row>
    <row r="6" spans="1:6" ht="26.25" customHeight="1" x14ac:dyDescent="0.5">
      <c r="A6" s="7"/>
      <c r="B6" s="43" t="s">
        <v>1</v>
      </c>
      <c r="C6" s="43"/>
      <c r="D6" s="43"/>
      <c r="E6" s="43"/>
      <c r="F6" s="43"/>
    </row>
    <row r="7" spans="1:6" ht="26.25" customHeight="1" x14ac:dyDescent="0.5">
      <c r="A7" s="7"/>
      <c r="B7" s="38"/>
      <c r="C7" s="38"/>
      <c r="D7" s="38"/>
      <c r="E7" s="39" t="s">
        <v>37</v>
      </c>
      <c r="F7" s="38"/>
    </row>
    <row r="8" spans="1:6" ht="24.6" x14ac:dyDescent="0.4">
      <c r="A8" s="7"/>
      <c r="B8" s="44" t="s">
        <v>2</v>
      </c>
      <c r="C8" s="44"/>
      <c r="D8" s="44"/>
      <c r="E8" s="44"/>
      <c r="F8" s="44"/>
    </row>
    <row r="9" spans="1:6" ht="61.5" customHeight="1" x14ac:dyDescent="0.25">
      <c r="A9" s="7"/>
      <c r="B9" s="45" t="s">
        <v>3</v>
      </c>
      <c r="C9" s="46"/>
      <c r="D9" s="46"/>
      <c r="E9" s="46"/>
      <c r="F9" s="46"/>
    </row>
    <row r="10" spans="1:6" ht="20.399999999999999" x14ac:dyDescent="0.35">
      <c r="A10" s="7"/>
      <c r="B10" s="47" t="s">
        <v>4</v>
      </c>
      <c r="C10" s="47"/>
      <c r="D10" s="47"/>
      <c r="E10" s="47"/>
      <c r="F10" s="47"/>
    </row>
    <row r="11" spans="1:6" x14ac:dyDescent="0.25">
      <c r="A11" s="7"/>
      <c r="B11" s="41"/>
      <c r="C11" s="41"/>
      <c r="D11" s="41"/>
      <c r="E11" s="41"/>
      <c r="F11" s="41"/>
    </row>
    <row r="12" spans="1:6" x14ac:dyDescent="0.25">
      <c r="A12" s="7"/>
      <c r="B12" s="7"/>
      <c r="C12" s="7"/>
      <c r="D12" s="7"/>
      <c r="E12" s="7"/>
      <c r="F12" s="7"/>
    </row>
  </sheetData>
  <mergeCells count="6">
    <mergeCell ref="B11:F11"/>
    <mergeCell ref="B5:F5"/>
    <mergeCell ref="B6:F6"/>
    <mergeCell ref="B8:F8"/>
    <mergeCell ref="B9:F9"/>
    <mergeCell ref="B10:F10"/>
  </mergeCells>
  <printOptions horizontalCentered="1"/>
  <pageMargins left="0" right="0" top="0.74" bottom="0.5" header="0" footer="0"/>
  <pageSetup scale="93" orientation="portrait" r:id="rId1"/>
  <headerFooter alignWithMargins="0">
    <oddFooter>&amp;LAttachments K and N&amp;C&amp;P of &amp;N&amp;RRFP 15-001</oddFooter>
  </headerFooter>
  <rowBreaks count="1" manualBreakCount="1">
    <brk id="1" max="16383" man="1"/>
  </rowBreaks>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514E3-F17D-442A-A425-AB99749D6927}">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6640625" style="15" customWidth="1"/>
    <col min="5" max="5" width="26.44140625" style="15" bestFit="1" customWidth="1"/>
    <col min="6" max="6" width="25.5546875" style="15" bestFit="1" customWidth="1"/>
    <col min="7" max="7" width="26.33203125" style="15" customWidth="1"/>
    <col min="8" max="8" width="32.5546875" style="15" customWidth="1"/>
    <col min="9" max="9" width="17.664062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29"/>
      <c r="G20" s="29"/>
      <c r="H20" s="12" t="str">
        <f t="shared" si="0"/>
        <v/>
      </c>
      <c r="I20" s="26" t="str">
        <f t="shared" si="1"/>
        <v/>
      </c>
    </row>
    <row r="21" spans="2:9" x14ac:dyDescent="0.25">
      <c r="B21" s="10"/>
      <c r="C21" s="10"/>
      <c r="D21" s="29"/>
      <c r="E21" s="29"/>
      <c r="F21" s="29"/>
      <c r="G21" s="29"/>
      <c r="H21" s="12" t="str">
        <f>IF(SUM(F21:G21)=0,"",SUM(F21:G21))</f>
        <v/>
      </c>
      <c r="I21" s="26" t="str">
        <f>IFERROR(IF(D21*40*50=0,"",((D21*40*50)+E21)*H21),"")</f>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2" priority="1" operator="greaterThan">
      <formula>$D$42*0.05</formula>
    </cfRule>
    <cfRule type="cellIs" dxfId="1" priority="2" operator="greaterThan">
      <formula>" 0.05*$D$36"</formula>
    </cfRule>
    <cfRule type="cellIs" dxfId="0"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F91F8-DF02-423C-9EE6-27EC17F63EF4}">
  <dimension ref="A1:I42"/>
  <sheetViews>
    <sheetView showGridLines="0" topLeftCell="A1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33203125" style="15" customWidth="1"/>
    <col min="5" max="5" width="26" style="15" customWidth="1"/>
    <col min="6" max="6" width="26.44140625" style="15" bestFit="1" customWidth="1"/>
    <col min="7" max="7" width="25.5546875" style="15" bestFit="1" customWidth="1"/>
    <col min="8" max="8" width="26.33203125" style="15" customWidth="1"/>
    <col min="9" max="9" width="20" style="15" customWidth="1"/>
    <col min="10" max="16384" width="8.6640625" style="15"/>
  </cols>
  <sheetData>
    <row r="1" spans="1:9" ht="13.8" x14ac:dyDescent="0.25">
      <c r="A1" s="1" t="s">
        <v>5</v>
      </c>
    </row>
    <row r="2" spans="1:9" ht="13.8" x14ac:dyDescent="0.25">
      <c r="A2" s="1" t="s">
        <v>6</v>
      </c>
      <c r="D2" s="2"/>
      <c r="E2" s="2"/>
      <c r="F2" s="2"/>
      <c r="G2" s="2"/>
      <c r="H2" s="2"/>
      <c r="I2" s="2"/>
    </row>
    <row r="3" spans="1:9" ht="13.8" x14ac:dyDescent="0.25">
      <c r="A3" s="1" t="s">
        <v>7</v>
      </c>
      <c r="D3" s="3" t="s">
        <v>8</v>
      </c>
      <c r="E3" s="48"/>
      <c r="F3" s="49"/>
      <c r="G3" s="50"/>
    </row>
    <row r="4" spans="1:9" x14ac:dyDescent="0.25">
      <c r="A4" s="5"/>
      <c r="C4" s="2"/>
      <c r="E4" s="51" t="s">
        <v>9</v>
      </c>
      <c r="F4" s="52"/>
      <c r="G4" s="53"/>
    </row>
    <row r="5" spans="1:9" x14ac:dyDescent="0.25">
      <c r="A5" s="5"/>
    </row>
    <row r="6" spans="1:9" ht="68.7" customHeight="1" x14ac:dyDescent="0.25">
      <c r="A6" s="5"/>
      <c r="B6" s="54" t="s">
        <v>10</v>
      </c>
      <c r="C6" s="55"/>
      <c r="D6" s="55"/>
      <c r="E6" s="55"/>
      <c r="F6" s="55"/>
      <c r="G6" s="55"/>
      <c r="H6" s="55"/>
      <c r="I6" s="9"/>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IF(SUM(F16:G16)=0,"",SUM(F16:G16))</f>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29"/>
      <c r="G22" s="10"/>
      <c r="H22" s="12" t="str">
        <f t="shared" si="0"/>
        <v/>
      </c>
      <c r="I22" s="26" t="str">
        <f t="shared" si="1"/>
        <v/>
      </c>
    </row>
    <row r="23" spans="2:9" x14ac:dyDescent="0.25">
      <c r="B23" s="10"/>
      <c r="C23" s="10"/>
      <c r="D23" s="29"/>
      <c r="E23" s="29"/>
      <c r="F23" s="29"/>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c r="E29"/>
    </row>
    <row r="30" spans="2:9" ht="31.5" customHeight="1" x14ac:dyDescent="0.25">
      <c r="B30" s="18" t="s">
        <v>28</v>
      </c>
      <c r="C30" s="19"/>
      <c r="D30" s="31"/>
      <c r="E30"/>
    </row>
    <row r="31" spans="2:9" ht="16.5" customHeight="1" x14ac:dyDescent="0.25">
      <c r="B31" s="18" t="s">
        <v>29</v>
      </c>
      <c r="C31" s="19"/>
      <c r="D31" s="31"/>
      <c r="E31"/>
    </row>
    <row r="32" spans="2:9" ht="31.5" customHeight="1" x14ac:dyDescent="0.25">
      <c r="B32" s="18" t="s">
        <v>30</v>
      </c>
      <c r="C32" s="19"/>
      <c r="D32" s="31"/>
      <c r="E32"/>
    </row>
    <row r="33" spans="2:5" ht="16.5" customHeight="1" x14ac:dyDescent="0.25">
      <c r="B33" s="18" t="s">
        <v>31</v>
      </c>
      <c r="C33" s="19"/>
      <c r="D33" s="31"/>
      <c r="E33"/>
    </row>
    <row r="34" spans="2:5" ht="116.7" customHeight="1" x14ac:dyDescent="0.25">
      <c r="B34" s="18" t="s">
        <v>32</v>
      </c>
      <c r="C34" s="19"/>
      <c r="D34" s="31"/>
      <c r="E34"/>
    </row>
    <row r="35" spans="2:5" ht="48.6" customHeight="1" x14ac:dyDescent="0.25">
      <c r="B35" s="18" t="s">
        <v>33</v>
      </c>
      <c r="C35" s="19"/>
      <c r="D35" s="31"/>
      <c r="E35"/>
    </row>
    <row r="36" spans="2:5" ht="27.6" x14ac:dyDescent="0.25">
      <c r="B36" s="18" t="s">
        <v>34</v>
      </c>
      <c r="C36" s="19"/>
      <c r="D36" s="31"/>
      <c r="E36"/>
    </row>
    <row r="37" spans="2:5" ht="82.8" x14ac:dyDescent="0.25">
      <c r="B37" s="20" t="s">
        <v>35</v>
      </c>
      <c r="C37" s="21"/>
      <c r="D37" s="32"/>
      <c r="E37"/>
    </row>
    <row r="38" spans="2:5" ht="14.4" x14ac:dyDescent="0.25">
      <c r="B38" s="23" t="s">
        <v>36</v>
      </c>
      <c r="C38" s="19"/>
      <c r="D38" s="31"/>
      <c r="E38"/>
    </row>
    <row r="39" spans="2:5" ht="14.4" x14ac:dyDescent="0.25">
      <c r="B39" s="23" t="s">
        <v>36</v>
      </c>
      <c r="C39" s="19"/>
      <c r="D39" s="31"/>
      <c r="E39"/>
    </row>
    <row r="40" spans="2:5" ht="14.4" x14ac:dyDescent="0.25">
      <c r="B40" s="23" t="s">
        <v>36</v>
      </c>
      <c r="C40" s="19"/>
      <c r="D40" s="31"/>
      <c r="E40"/>
    </row>
    <row r="41" spans="2:5" ht="15" thickBot="1" x14ac:dyDescent="0.3">
      <c r="B41" s="24" t="s">
        <v>36</v>
      </c>
      <c r="C41" s="22"/>
      <c r="D41" s="33"/>
      <c r="E41"/>
    </row>
    <row r="42" spans="2:5" ht="14.4" thickTop="1" x14ac:dyDescent="0.25">
      <c r="B42" s="56" t="s">
        <v>23</v>
      </c>
      <c r="C42" s="57"/>
      <c r="D42" s="25" t="str">
        <f>IF(SUM(D30:D41)=0,"",SUM(D30:D41))</f>
        <v/>
      </c>
      <c r="E42"/>
    </row>
  </sheetData>
  <mergeCells count="5">
    <mergeCell ref="E3:G3"/>
    <mergeCell ref="E4:G4"/>
    <mergeCell ref="B6:H6"/>
    <mergeCell ref="B42:C42"/>
    <mergeCell ref="B25:E25"/>
  </mergeCells>
  <conditionalFormatting sqref="D37">
    <cfRule type="cellIs" dxfId="26" priority="1" operator="greaterThan">
      <formula>$D$42*0.05</formula>
    </cfRule>
    <cfRule type="cellIs" dxfId="25" priority="2" operator="greaterThan">
      <formula>" 0.05*$D$36"</formula>
    </cfRule>
    <cfRule type="cellIs" dxfId="24" priority="3" operator="greaterThan">
      <formula>"0.05*$D$36"</formula>
    </cfRule>
  </conditionalFormatting>
  <pageMargins left="0.7" right="0.7" top="0.75" bottom="0.75" header="0.3" footer="0.3"/>
  <pageSetup scale="46" orientation="landscape" horizontalDpi="4294967293" verticalDpi="1200" r:id="rId1"/>
  <colBreaks count="2" manualBreakCount="2">
    <brk id="8" max="35" man="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B9E6C-8511-409D-BC44-E954BF90919E}">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 style="15" customWidth="1"/>
    <col min="5" max="5" width="26.44140625" style="15" bestFit="1" customWidth="1"/>
    <col min="6" max="6" width="25.5546875" style="15" bestFit="1" customWidth="1"/>
    <col min="7" max="7" width="29" style="15" customWidth="1"/>
    <col min="8" max="8" width="32.5546875" style="15" customWidth="1"/>
    <col min="9" max="9" width="16.664062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23" priority="1" operator="greaterThan">
      <formula>$D$42*0.05</formula>
    </cfRule>
    <cfRule type="cellIs" dxfId="22" priority="2" operator="greaterThan">
      <formula>" 0.05*$D$36"</formula>
    </cfRule>
    <cfRule type="cellIs" dxfId="21"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62EC0-7B5C-49FF-8065-6415C1A56775}">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44140625" style="15" customWidth="1"/>
    <col min="5" max="5" width="26.44140625" style="15" bestFit="1" customWidth="1"/>
    <col min="6" max="6" width="25.5546875" style="15" bestFit="1" customWidth="1"/>
    <col min="7" max="7" width="26.33203125" style="15" customWidth="1"/>
    <col min="8" max="8" width="32.5546875" style="15" customWidth="1"/>
    <col min="9" max="9" width="19.664062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20" priority="1" operator="greaterThan">
      <formula>$D$42*0.05</formula>
    </cfRule>
    <cfRule type="cellIs" dxfId="19" priority="2" operator="greaterThan">
      <formula>" 0.05*$D$36"</formula>
    </cfRule>
    <cfRule type="cellIs" dxfId="18"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F293B-6265-4257-911B-7B8CE771CA67}">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33203125" style="15" customWidth="1"/>
    <col min="5" max="5" width="26.44140625" style="15" bestFit="1" customWidth="1"/>
    <col min="6" max="6" width="25.5546875" style="15" bestFit="1" customWidth="1"/>
    <col min="7" max="7" width="26.33203125" style="15" customWidth="1"/>
    <col min="8" max="8" width="32.5546875" style="15" customWidth="1"/>
    <col min="9" max="9" width="16.664062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29"/>
      <c r="G17" s="29"/>
      <c r="H17" s="12" t="str">
        <f t="shared" si="0"/>
        <v/>
      </c>
      <c r="I17" s="26" t="str">
        <f t="shared" si="1"/>
        <v/>
      </c>
    </row>
    <row r="18" spans="2:9" x14ac:dyDescent="0.25">
      <c r="B18" s="10"/>
      <c r="C18" s="10"/>
      <c r="D18" s="29"/>
      <c r="E18" s="29"/>
      <c r="F18" s="29"/>
      <c r="G18" s="29"/>
      <c r="H18" s="12" t="str">
        <f t="shared" si="0"/>
        <v/>
      </c>
      <c r="I18" s="26" t="str">
        <f t="shared" si="1"/>
        <v/>
      </c>
    </row>
    <row r="19" spans="2:9" x14ac:dyDescent="0.25">
      <c r="B19" s="10"/>
      <c r="C19" s="10"/>
      <c r="D19" s="29"/>
      <c r="E19" s="29"/>
      <c r="F19" s="29"/>
      <c r="G19" s="29"/>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17" priority="1" operator="greaterThan">
      <formula>$D$42*0.05</formula>
    </cfRule>
    <cfRule type="cellIs" dxfId="16" priority="2" operator="greaterThan">
      <formula>" 0.05*$D$36"</formula>
    </cfRule>
    <cfRule type="cellIs" dxfId="15"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FCD56-6F69-492A-B330-482AF033F8C8}">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6640625" style="15" customWidth="1"/>
    <col min="5" max="5" width="26.44140625" style="15" bestFit="1" customWidth="1"/>
    <col min="6" max="6" width="25.5546875" style="15" bestFit="1" customWidth="1"/>
    <col min="7" max="7" width="26.33203125" style="15" customWidth="1"/>
    <col min="8" max="8" width="32.5546875" style="15" customWidth="1"/>
    <col min="9" max="9" width="17"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14" priority="1" operator="greaterThan">
      <formula>$D$42*0.05</formula>
    </cfRule>
    <cfRule type="cellIs" dxfId="13" priority="2" operator="greaterThan">
      <formula>" 0.05*$D$36"</formula>
    </cfRule>
    <cfRule type="cellIs" dxfId="12"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19B48-9FC7-4045-BE0C-E57C5706C73E}">
  <dimension ref="A1:I41"/>
  <sheetViews>
    <sheetView showGridLines="0" tabSelected="1" zoomScale="70" zoomScaleNormal="70" workbookViewId="0">
      <selection activeCell="C14" sqref="C14"/>
    </sheetView>
  </sheetViews>
  <sheetFormatPr defaultColWidth="8.6640625" defaultRowHeight="13.2" x14ac:dyDescent="0.25"/>
  <cols>
    <col min="1" max="1" width="3.44140625" style="15" customWidth="1"/>
    <col min="2" max="2" width="64.5546875" style="15" customWidth="1"/>
    <col min="3" max="3" width="39.5546875" style="15" customWidth="1"/>
    <col min="4" max="4" width="29.5546875" style="15" customWidth="1"/>
    <col min="5" max="5" width="26.44140625" style="15" bestFit="1" customWidth="1"/>
    <col min="6" max="6" width="25.5546875" style="15" bestFit="1" customWidth="1"/>
    <col min="7" max="7" width="26.33203125" style="15" customWidth="1"/>
    <col min="8" max="8" width="32.5546875" style="15" customWidth="1"/>
    <col min="9" max="9" width="18.554687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44</v>
      </c>
      <c r="C6" s="55"/>
      <c r="D6" s="55"/>
      <c r="E6" s="55"/>
      <c r="F6" s="55"/>
      <c r="G6" s="55"/>
      <c r="H6" s="55"/>
    </row>
    <row r="7" spans="1:9" x14ac:dyDescent="0.25">
      <c r="A7" s="5"/>
    </row>
    <row r="8" spans="1:9" x14ac:dyDescent="0.25">
      <c r="A8" s="5"/>
      <c r="B8" s="5" t="s">
        <v>11</v>
      </c>
    </row>
    <row r="9" spans="1:9" x14ac:dyDescent="0.25">
      <c r="A9" s="5"/>
      <c r="B9" s="13" t="s">
        <v>12</v>
      </c>
      <c r="C9" s="26">
        <f>IFERROR(I24+D41,"")</f>
        <v>7689799.4900000002</v>
      </c>
    </row>
    <row r="10" spans="1:9" x14ac:dyDescent="0.25">
      <c r="A10" s="5"/>
      <c r="B10" s="13" t="s">
        <v>13</v>
      </c>
      <c r="C10" s="26">
        <f>IFERROR(C9*2,"")</f>
        <v>15379598.98</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ht="88.95" customHeight="1" x14ac:dyDescent="0.25">
      <c r="B14" s="10" t="s">
        <v>40</v>
      </c>
      <c r="C14" s="40" t="s">
        <v>47</v>
      </c>
      <c r="D14" s="29">
        <v>41.3</v>
      </c>
      <c r="E14" s="29">
        <v>11956.9</v>
      </c>
      <c r="F14" s="10">
        <v>11</v>
      </c>
      <c r="G14" s="10">
        <v>0</v>
      </c>
      <c r="H14" s="12">
        <f>IF(SUM(F14:G14)=0,"",SUM(F14:G14))</f>
        <v>11</v>
      </c>
      <c r="I14" s="26">
        <f>IFERROR(IF(D14*40*50=0,"",((D14*40*50)+E14)*H14),"")</f>
        <v>1040125.8999999999</v>
      </c>
    </row>
    <row r="15" spans="1:9" ht="85.95" customHeight="1" x14ac:dyDescent="0.25">
      <c r="B15" s="10" t="s">
        <v>41</v>
      </c>
      <c r="C15" s="40" t="s">
        <v>46</v>
      </c>
      <c r="D15" s="29">
        <v>30.71</v>
      </c>
      <c r="E15" s="29">
        <v>11956.9</v>
      </c>
      <c r="F15" s="10">
        <v>2</v>
      </c>
      <c r="G15" s="10">
        <v>0</v>
      </c>
      <c r="H15" s="12">
        <f t="shared" ref="H15:H22" si="0">IF(SUM(F15:G15)=0,"",SUM(F15:G15))</f>
        <v>2</v>
      </c>
      <c r="I15" s="26">
        <f t="shared" ref="I15:I23" si="1">IFERROR(IF(D15*40*50=0,"",((D15*40*50)+E15)*H15),"")</f>
        <v>146753.80000000002</v>
      </c>
    </row>
    <row r="16" spans="1:9" ht="118.2" customHeight="1" x14ac:dyDescent="0.25">
      <c r="B16" s="10" t="s">
        <v>42</v>
      </c>
      <c r="C16" s="40" t="s">
        <v>48</v>
      </c>
      <c r="D16" s="29">
        <v>25.08</v>
      </c>
      <c r="E16" s="29">
        <v>11956.9</v>
      </c>
      <c r="F16" s="10">
        <v>90.5</v>
      </c>
      <c r="G16" s="10">
        <v>0</v>
      </c>
      <c r="H16" s="12">
        <f t="shared" si="0"/>
        <v>90.5</v>
      </c>
      <c r="I16" s="26">
        <f t="shared" si="1"/>
        <v>5621579.4500000002</v>
      </c>
    </row>
    <row r="17" spans="2:9" ht="43.95" customHeight="1" x14ac:dyDescent="0.25">
      <c r="B17" s="10" t="s">
        <v>43</v>
      </c>
      <c r="C17" s="40" t="s">
        <v>49</v>
      </c>
      <c r="D17" s="29">
        <v>22.83</v>
      </c>
      <c r="E17" s="29">
        <v>11956.9</v>
      </c>
      <c r="F17" s="10">
        <v>5</v>
      </c>
      <c r="G17" s="10">
        <v>0</v>
      </c>
      <c r="H17" s="12">
        <f t="shared" si="0"/>
        <v>5</v>
      </c>
      <c r="I17" s="26">
        <f t="shared" si="1"/>
        <v>288084.5</v>
      </c>
    </row>
    <row r="18" spans="2:9" x14ac:dyDescent="0.25">
      <c r="B18" s="10"/>
      <c r="C18" s="10"/>
      <c r="D18" s="29"/>
      <c r="E18" s="29" t="s">
        <v>45</v>
      </c>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ht="13.8" thickBot="1" x14ac:dyDescent="0.3">
      <c r="B23" s="16"/>
      <c r="C23" s="16"/>
      <c r="D23" s="30"/>
      <c r="E23" s="30"/>
      <c r="F23" s="16"/>
      <c r="G23" s="16"/>
      <c r="H23" s="14" t="str">
        <f>IF(SUM(F23:G23)=0,"",SUM(F23:G23))</f>
        <v/>
      </c>
      <c r="I23" s="27" t="str">
        <f t="shared" si="1"/>
        <v/>
      </c>
    </row>
    <row r="24" spans="2:9" ht="13.8" thickTop="1" x14ac:dyDescent="0.25">
      <c r="B24" s="58" t="s">
        <v>23</v>
      </c>
      <c r="C24" s="59"/>
      <c r="D24" s="59"/>
      <c r="E24" s="60"/>
      <c r="F24" s="17">
        <f>IF(SUM(F14:F23)=0,"",SUM(F14:F23))</f>
        <v>108.5</v>
      </c>
      <c r="G24" s="17" t="str">
        <f>IF(SUM(G14:G23)=0,"",SUM(G14:G23))</f>
        <v/>
      </c>
      <c r="H24" s="17">
        <f>IF(SUM(H14:H23)=0,"",SUM(H14:H23))</f>
        <v>108.5</v>
      </c>
      <c r="I24" s="28">
        <f>IF(SUM(I14:I23)=0,"",SUM(I14:I23))</f>
        <v>7096543.6500000004</v>
      </c>
    </row>
    <row r="25" spans="2:9" s="36" customFormat="1" x14ac:dyDescent="0.25">
      <c r="B25" s="35" t="s">
        <v>24</v>
      </c>
      <c r="C25" s="34"/>
      <c r="D25" s="34"/>
      <c r="E25" s="34"/>
      <c r="I25" s="37"/>
    </row>
    <row r="27" spans="2:9" x14ac:dyDescent="0.25">
      <c r="B27" s="5" t="s">
        <v>25</v>
      </c>
    </row>
    <row r="28" spans="2:9" ht="31.2" customHeight="1" x14ac:dyDescent="0.25">
      <c r="B28" s="4" t="s">
        <v>26</v>
      </c>
      <c r="C28" s="4" t="s">
        <v>27</v>
      </c>
      <c r="D28" s="6" t="s">
        <v>22</v>
      </c>
    </row>
    <row r="29" spans="2:9" ht="34.200000000000003" customHeight="1" x14ac:dyDescent="0.25">
      <c r="B29" s="18" t="s">
        <v>28</v>
      </c>
      <c r="C29" s="19" t="s">
        <v>38</v>
      </c>
      <c r="D29" s="31">
        <v>196393</v>
      </c>
    </row>
    <row r="30" spans="2:9" ht="27.6" x14ac:dyDescent="0.25">
      <c r="B30" s="18" t="s">
        <v>29</v>
      </c>
      <c r="C30" s="19" t="s">
        <v>50</v>
      </c>
      <c r="D30" s="31"/>
    </row>
    <row r="31" spans="2:9" ht="27.6" x14ac:dyDescent="0.25">
      <c r="B31" s="18" t="s">
        <v>30</v>
      </c>
      <c r="C31" s="19" t="s">
        <v>39</v>
      </c>
      <c r="D31" s="31">
        <v>5860</v>
      </c>
    </row>
    <row r="32" spans="2:9" ht="27.6" x14ac:dyDescent="0.25">
      <c r="B32" s="18" t="s">
        <v>31</v>
      </c>
      <c r="C32" s="19" t="s">
        <v>51</v>
      </c>
      <c r="D32" s="31">
        <v>87425</v>
      </c>
    </row>
    <row r="33" spans="2:4" ht="110.4" x14ac:dyDescent="0.25">
      <c r="B33" s="18" t="s">
        <v>32</v>
      </c>
      <c r="C33" s="19" t="s">
        <v>52</v>
      </c>
      <c r="D33" s="31">
        <v>52788</v>
      </c>
    </row>
    <row r="34" spans="2:4" ht="55.2" x14ac:dyDescent="0.25">
      <c r="B34" s="18" t="s">
        <v>33</v>
      </c>
      <c r="C34" s="19" t="s">
        <v>53</v>
      </c>
      <c r="D34" s="31">
        <v>46501.84</v>
      </c>
    </row>
    <row r="35" spans="2:4" ht="27.6" x14ac:dyDescent="0.25">
      <c r="B35" s="18" t="s">
        <v>34</v>
      </c>
      <c r="C35" s="19" t="s">
        <v>54</v>
      </c>
      <c r="D35" s="31">
        <v>104345</v>
      </c>
    </row>
    <row r="36" spans="2:4" ht="82.8" x14ac:dyDescent="0.25">
      <c r="B36" s="20" t="s">
        <v>35</v>
      </c>
      <c r="C36" s="21"/>
      <c r="D36" s="32">
        <v>0</v>
      </c>
    </row>
    <row r="37" spans="2:4" ht="27.6" x14ac:dyDescent="0.25">
      <c r="B37" s="23" t="s">
        <v>55</v>
      </c>
      <c r="C37" s="19" t="s">
        <v>56</v>
      </c>
      <c r="D37" s="31">
        <v>99943</v>
      </c>
    </row>
    <row r="38" spans="2:4" ht="14.4" x14ac:dyDescent="0.25">
      <c r="B38" s="23"/>
      <c r="C38" s="19"/>
      <c r="D38" s="31"/>
    </row>
    <row r="39" spans="2:4" ht="14.4" x14ac:dyDescent="0.25">
      <c r="B39" s="23"/>
      <c r="C39" s="19"/>
      <c r="D39" s="31">
        <v>0</v>
      </c>
    </row>
    <row r="40" spans="2:4" ht="15" thickBot="1" x14ac:dyDescent="0.3">
      <c r="B40" s="24"/>
      <c r="C40" s="22"/>
      <c r="D40" s="33"/>
    </row>
    <row r="41" spans="2:4" ht="14.4" thickTop="1" x14ac:dyDescent="0.25">
      <c r="B41" s="56" t="s">
        <v>23</v>
      </c>
      <c r="C41" s="57"/>
      <c r="D41" s="25">
        <f>IF(SUM(D29:D40)=0,"",SUM(D29:D40))</f>
        <v>593255.84</v>
      </c>
    </row>
  </sheetData>
  <mergeCells count="5">
    <mergeCell ref="B41:C41"/>
    <mergeCell ref="E3:G3"/>
    <mergeCell ref="E4:G4"/>
    <mergeCell ref="B6:H6"/>
    <mergeCell ref="B24:E24"/>
  </mergeCells>
  <conditionalFormatting sqref="D36">
    <cfRule type="cellIs" dxfId="11" priority="1" operator="greaterThan">
      <formula>$D$41*0.05</formula>
    </cfRule>
    <cfRule type="cellIs" dxfId="10" priority="2" operator="greaterThan">
      <formula>" 0.05*$D$36"</formula>
    </cfRule>
    <cfRule type="cellIs" dxfId="9"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371A4-B489-4F56-8BE0-AB9518CFCFB3}">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30" style="15" customWidth="1"/>
    <col min="5" max="5" width="26.44140625" style="15" bestFit="1" customWidth="1"/>
    <col min="6" max="6" width="25.5546875" style="15" bestFit="1" customWidth="1"/>
    <col min="7" max="7" width="26.33203125" style="15" customWidth="1"/>
    <col min="8" max="8" width="32.5546875" style="15" customWidth="1"/>
    <col min="9" max="9" width="17.3320312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8" priority="1" operator="greaterThan">
      <formula>$D$42*0.05</formula>
    </cfRule>
    <cfRule type="cellIs" dxfId="7" priority="2" operator="greaterThan">
      <formula>" 0.05*$D$36"</formula>
    </cfRule>
    <cfRule type="cellIs" dxfId="6"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65164-80CE-4BD3-BB2A-2C97898A47FD}">
  <dimension ref="A1:I42"/>
  <sheetViews>
    <sheetView showGridLines="0" zoomScale="70" zoomScaleNormal="70" workbookViewId="0"/>
  </sheetViews>
  <sheetFormatPr defaultColWidth="8.6640625" defaultRowHeight="13.2" x14ac:dyDescent="0.25"/>
  <cols>
    <col min="1" max="1" width="3.44140625" style="15" customWidth="1"/>
    <col min="2" max="2" width="64.5546875" style="15" customWidth="1"/>
    <col min="3" max="3" width="39.5546875" style="15" customWidth="1"/>
    <col min="4" max="4" width="29.6640625" style="15" customWidth="1"/>
    <col min="5" max="5" width="26.44140625" style="15" bestFit="1" customWidth="1"/>
    <col min="6" max="6" width="25.5546875" style="15" bestFit="1" customWidth="1"/>
    <col min="7" max="7" width="26.33203125" style="15" customWidth="1"/>
    <col min="8" max="8" width="32.5546875" style="15" customWidth="1"/>
    <col min="9" max="9" width="20.33203125" style="15" customWidth="1"/>
    <col min="10" max="16384" width="8.6640625" style="15"/>
  </cols>
  <sheetData>
    <row r="1" spans="1:9" ht="13.8" x14ac:dyDescent="0.25">
      <c r="A1" s="1" t="s">
        <v>5</v>
      </c>
    </row>
    <row r="2" spans="1:9" ht="13.8" x14ac:dyDescent="0.25">
      <c r="A2" s="1" t="s">
        <v>6</v>
      </c>
      <c r="D2" s="2"/>
      <c r="E2" s="2"/>
      <c r="F2" s="2"/>
      <c r="G2" s="2"/>
      <c r="H2" s="2"/>
    </row>
    <row r="3" spans="1:9" ht="13.8" x14ac:dyDescent="0.25">
      <c r="A3" s="1" t="s">
        <v>7</v>
      </c>
      <c r="D3" s="3" t="s">
        <v>8</v>
      </c>
      <c r="E3" s="48"/>
      <c r="F3" s="49"/>
      <c r="G3" s="50"/>
    </row>
    <row r="4" spans="1:9" x14ac:dyDescent="0.25">
      <c r="A4" s="5"/>
      <c r="C4" s="2"/>
      <c r="E4" s="51" t="s">
        <v>9</v>
      </c>
      <c r="F4" s="52"/>
      <c r="G4" s="53"/>
    </row>
    <row r="5" spans="1:9" x14ac:dyDescent="0.25">
      <c r="A5" s="5"/>
    </row>
    <row r="6" spans="1:9" ht="69" customHeight="1" x14ac:dyDescent="0.25">
      <c r="A6" s="5"/>
      <c r="B6" s="54" t="s">
        <v>10</v>
      </c>
      <c r="C6" s="55"/>
      <c r="D6" s="55"/>
      <c r="E6" s="55"/>
      <c r="F6" s="55"/>
      <c r="G6" s="55"/>
      <c r="H6" s="55"/>
    </row>
    <row r="7" spans="1:9" x14ac:dyDescent="0.25">
      <c r="A7" s="5"/>
    </row>
    <row r="8" spans="1:9" x14ac:dyDescent="0.25">
      <c r="A8" s="5"/>
      <c r="B8" s="5" t="s">
        <v>11</v>
      </c>
    </row>
    <row r="9" spans="1:9" x14ac:dyDescent="0.25">
      <c r="A9" s="5"/>
      <c r="B9" s="13" t="s">
        <v>12</v>
      </c>
      <c r="C9" s="26" t="str">
        <f>IFERROR(I25+D42,"")</f>
        <v/>
      </c>
    </row>
    <row r="10" spans="1:9" x14ac:dyDescent="0.25">
      <c r="A10" s="5"/>
      <c r="B10" s="13" t="s">
        <v>13</v>
      </c>
      <c r="C10" s="26" t="str">
        <f>IFERROR(C9*2,"")</f>
        <v/>
      </c>
    </row>
    <row r="11" spans="1:9" x14ac:dyDescent="0.25">
      <c r="A11" s="5"/>
    </row>
    <row r="12" spans="1:9" x14ac:dyDescent="0.25">
      <c r="B12" s="5" t="s">
        <v>14</v>
      </c>
    </row>
    <row r="13" spans="1:9" ht="26.4" x14ac:dyDescent="0.25">
      <c r="B13" s="4" t="s">
        <v>15</v>
      </c>
      <c r="C13" s="6" t="s">
        <v>16</v>
      </c>
      <c r="D13" s="6" t="s">
        <v>17</v>
      </c>
      <c r="E13" s="6" t="s">
        <v>18</v>
      </c>
      <c r="F13" s="11" t="s">
        <v>19</v>
      </c>
      <c r="G13" s="11" t="s">
        <v>20</v>
      </c>
      <c r="H13" s="11" t="s">
        <v>21</v>
      </c>
      <c r="I13" s="11" t="s">
        <v>22</v>
      </c>
    </row>
    <row r="14" spans="1:9" x14ac:dyDescent="0.25">
      <c r="B14" s="10"/>
      <c r="C14" s="10"/>
      <c r="D14" s="29"/>
      <c r="E14" s="29"/>
      <c r="F14" s="10"/>
      <c r="G14" s="10"/>
      <c r="H14" s="12" t="str">
        <f>IF(SUM(F14:G14)=0,"",SUM(F14:G14))</f>
        <v/>
      </c>
      <c r="I14" s="26" t="str">
        <f>IFERROR(IF(D14*40*50=0,"",((D14*40*50)+E14)*H14),"")</f>
        <v/>
      </c>
    </row>
    <row r="15" spans="1:9" x14ac:dyDescent="0.25">
      <c r="B15" s="10"/>
      <c r="C15" s="10"/>
      <c r="D15" s="29"/>
      <c r="E15" s="29"/>
      <c r="F15" s="10"/>
      <c r="G15" s="10"/>
      <c r="H15" s="12" t="str">
        <f t="shared" ref="H15:H23" si="0">IF(SUM(F15:G15)=0,"",SUM(F15:G15))</f>
        <v/>
      </c>
      <c r="I15" s="26" t="str">
        <f t="shared" ref="I15:I24" si="1">IFERROR(IF(D15*40*50=0,"",((D15*40*50)+E15)*H15),"")</f>
        <v/>
      </c>
    </row>
    <row r="16" spans="1:9" x14ac:dyDescent="0.25">
      <c r="B16" s="10"/>
      <c r="C16" s="10"/>
      <c r="D16" s="29"/>
      <c r="E16" s="29"/>
      <c r="F16" s="10"/>
      <c r="G16" s="10"/>
      <c r="H16" s="12" t="str">
        <f t="shared" si="0"/>
        <v/>
      </c>
      <c r="I16" s="26" t="str">
        <f t="shared" si="1"/>
        <v/>
      </c>
    </row>
    <row r="17" spans="2:9" x14ac:dyDescent="0.25">
      <c r="B17" s="10"/>
      <c r="C17" s="10"/>
      <c r="D17" s="29"/>
      <c r="E17" s="29"/>
      <c r="F17" s="10"/>
      <c r="G17" s="10"/>
      <c r="H17" s="12" t="str">
        <f t="shared" si="0"/>
        <v/>
      </c>
      <c r="I17" s="26" t="str">
        <f t="shared" si="1"/>
        <v/>
      </c>
    </row>
    <row r="18" spans="2:9" x14ac:dyDescent="0.25">
      <c r="B18" s="10"/>
      <c r="C18" s="10"/>
      <c r="D18" s="29"/>
      <c r="E18" s="29"/>
      <c r="F18" s="10"/>
      <c r="G18" s="10"/>
      <c r="H18" s="12" t="str">
        <f t="shared" si="0"/>
        <v/>
      </c>
      <c r="I18" s="26" t="str">
        <f t="shared" si="1"/>
        <v/>
      </c>
    </row>
    <row r="19" spans="2:9" x14ac:dyDescent="0.25">
      <c r="B19" s="10"/>
      <c r="C19" s="10"/>
      <c r="D19" s="29"/>
      <c r="E19" s="29"/>
      <c r="F19" s="10"/>
      <c r="G19" s="10"/>
      <c r="H19" s="12" t="str">
        <f t="shared" si="0"/>
        <v/>
      </c>
      <c r="I19" s="26" t="str">
        <f t="shared" si="1"/>
        <v/>
      </c>
    </row>
    <row r="20" spans="2:9" x14ac:dyDescent="0.25">
      <c r="B20" s="10"/>
      <c r="C20" s="10"/>
      <c r="D20" s="29"/>
      <c r="E20" s="29"/>
      <c r="F20" s="10"/>
      <c r="G20" s="10"/>
      <c r="H20" s="12" t="str">
        <f t="shared" si="0"/>
        <v/>
      </c>
      <c r="I20" s="26" t="str">
        <f t="shared" si="1"/>
        <v/>
      </c>
    </row>
    <row r="21" spans="2:9" x14ac:dyDescent="0.25">
      <c r="B21" s="10"/>
      <c r="C21" s="10"/>
      <c r="D21" s="29"/>
      <c r="E21" s="29"/>
      <c r="F21" s="10"/>
      <c r="G21" s="10"/>
      <c r="H21" s="12" t="str">
        <f t="shared" si="0"/>
        <v/>
      </c>
      <c r="I21" s="26" t="str">
        <f t="shared" si="1"/>
        <v/>
      </c>
    </row>
    <row r="22" spans="2:9" x14ac:dyDescent="0.25">
      <c r="B22" s="10"/>
      <c r="C22" s="10"/>
      <c r="D22" s="29"/>
      <c r="E22" s="29"/>
      <c r="F22" s="10"/>
      <c r="G22" s="10"/>
      <c r="H22" s="12" t="str">
        <f t="shared" si="0"/>
        <v/>
      </c>
      <c r="I22" s="26" t="str">
        <f t="shared" si="1"/>
        <v/>
      </c>
    </row>
    <row r="23" spans="2:9" x14ac:dyDescent="0.25">
      <c r="B23" s="10"/>
      <c r="C23" s="10"/>
      <c r="D23" s="29"/>
      <c r="E23" s="29"/>
      <c r="F23" s="10"/>
      <c r="G23" s="10"/>
      <c r="H23" s="12" t="str">
        <f t="shared" si="0"/>
        <v/>
      </c>
      <c r="I23" s="26" t="str">
        <f t="shared" si="1"/>
        <v/>
      </c>
    </row>
    <row r="24" spans="2:9" ht="13.8" thickBot="1" x14ac:dyDescent="0.3">
      <c r="B24" s="16"/>
      <c r="C24" s="16"/>
      <c r="D24" s="30"/>
      <c r="E24" s="30"/>
      <c r="F24" s="16"/>
      <c r="G24" s="16"/>
      <c r="H24" s="14" t="str">
        <f>IF(SUM(F24:G24)=0,"",SUM(F24:G24))</f>
        <v/>
      </c>
      <c r="I24" s="27" t="str">
        <f t="shared" si="1"/>
        <v/>
      </c>
    </row>
    <row r="25" spans="2:9" ht="13.8" thickTop="1" x14ac:dyDescent="0.25">
      <c r="B25" s="58" t="s">
        <v>23</v>
      </c>
      <c r="C25" s="59"/>
      <c r="D25" s="59"/>
      <c r="E25" s="60"/>
      <c r="F25" s="17" t="str">
        <f>IF(SUM(F14:F24)=0,"",SUM(F14:F24))</f>
        <v/>
      </c>
      <c r="G25" s="17" t="str">
        <f>IF(SUM(G14:G24)=0,"",SUM(G14:G24))</f>
        <v/>
      </c>
      <c r="H25" s="17" t="str">
        <f>IF(SUM(H14:H24)=0,"",SUM(H14:H24))</f>
        <v/>
      </c>
      <c r="I25" s="28" t="str">
        <f>IF(SUM(I14:I24)=0,"",SUM(I14:I24))</f>
        <v/>
      </c>
    </row>
    <row r="26" spans="2:9" s="36" customFormat="1" x14ac:dyDescent="0.25">
      <c r="B26" s="35" t="s">
        <v>24</v>
      </c>
      <c r="C26" s="34"/>
      <c r="D26" s="34"/>
      <c r="E26" s="34"/>
      <c r="I26" s="37"/>
    </row>
    <row r="28" spans="2:9" x14ac:dyDescent="0.25">
      <c r="B28" s="5" t="s">
        <v>25</v>
      </c>
    </row>
    <row r="29" spans="2:9" ht="31.2" customHeight="1" x14ac:dyDescent="0.25">
      <c r="B29" s="4" t="s">
        <v>26</v>
      </c>
      <c r="C29" s="4" t="s">
        <v>27</v>
      </c>
      <c r="D29" s="6" t="s">
        <v>22</v>
      </c>
    </row>
    <row r="30" spans="2:9" ht="16.5" customHeight="1" x14ac:dyDescent="0.25">
      <c r="B30" s="18" t="s">
        <v>28</v>
      </c>
      <c r="C30" s="19"/>
      <c r="D30" s="31"/>
    </row>
    <row r="31" spans="2:9" ht="27.6" x14ac:dyDescent="0.25">
      <c r="B31" s="18" t="s">
        <v>29</v>
      </c>
      <c r="C31" s="19"/>
      <c r="D31" s="31"/>
    </row>
    <row r="32" spans="2:9" ht="27.6" x14ac:dyDescent="0.25">
      <c r="B32" s="18" t="s">
        <v>30</v>
      </c>
      <c r="C32" s="19"/>
      <c r="D32" s="31"/>
    </row>
    <row r="33" spans="2:4" ht="27.6" x14ac:dyDescent="0.25">
      <c r="B33" s="18" t="s">
        <v>31</v>
      </c>
      <c r="C33" s="19"/>
      <c r="D33" s="31"/>
    </row>
    <row r="34" spans="2:4" ht="110.4" x14ac:dyDescent="0.25">
      <c r="B34" s="18" t="s">
        <v>32</v>
      </c>
      <c r="C34" s="19"/>
      <c r="D34" s="31"/>
    </row>
    <row r="35" spans="2:4" ht="55.2" x14ac:dyDescent="0.25">
      <c r="B35" s="18" t="s">
        <v>33</v>
      </c>
      <c r="C35" s="19"/>
      <c r="D35" s="31"/>
    </row>
    <row r="36" spans="2:4" ht="27.6" x14ac:dyDescent="0.25">
      <c r="B36" s="18" t="s">
        <v>34</v>
      </c>
      <c r="C36" s="19"/>
      <c r="D36" s="31"/>
    </row>
    <row r="37" spans="2:4" ht="82.8" x14ac:dyDescent="0.25">
      <c r="B37" s="20" t="s">
        <v>35</v>
      </c>
      <c r="C37" s="21"/>
      <c r="D37" s="32"/>
    </row>
    <row r="38" spans="2:4" ht="14.4" x14ac:dyDescent="0.25">
      <c r="B38" s="23" t="s">
        <v>36</v>
      </c>
      <c r="C38" s="19"/>
      <c r="D38" s="31"/>
    </row>
    <row r="39" spans="2:4" ht="14.4" x14ac:dyDescent="0.25">
      <c r="B39" s="23" t="s">
        <v>36</v>
      </c>
      <c r="C39" s="19"/>
      <c r="D39" s="31"/>
    </row>
    <row r="40" spans="2:4" ht="14.4" x14ac:dyDescent="0.25">
      <c r="B40" s="23" t="s">
        <v>36</v>
      </c>
      <c r="C40" s="19"/>
      <c r="D40" s="31"/>
    </row>
    <row r="41" spans="2:4" ht="15" thickBot="1" x14ac:dyDescent="0.3">
      <c r="B41" s="24" t="s">
        <v>36</v>
      </c>
      <c r="C41" s="22"/>
      <c r="D41" s="33"/>
    </row>
    <row r="42" spans="2:4" ht="14.4" thickTop="1" x14ac:dyDescent="0.25">
      <c r="B42" s="56" t="s">
        <v>23</v>
      </c>
      <c r="C42" s="57"/>
      <c r="D42" s="25" t="str">
        <f>IF(SUM(D30:D41)=0,"",SUM(D30:D41))</f>
        <v/>
      </c>
    </row>
  </sheetData>
  <mergeCells count="5">
    <mergeCell ref="B42:C42"/>
    <mergeCell ref="E3:G3"/>
    <mergeCell ref="E4:G4"/>
    <mergeCell ref="B6:H6"/>
    <mergeCell ref="B25:E25"/>
  </mergeCells>
  <conditionalFormatting sqref="D37">
    <cfRule type="cellIs" dxfId="5" priority="1" operator="greaterThan">
      <formula>$D$42*0.05</formula>
    </cfRule>
    <cfRule type="cellIs" dxfId="4" priority="2" operator="greaterThan">
      <formula>" 0.05*$D$36"</formula>
    </cfRule>
    <cfRule type="cellIs" dxfId="3"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DEED9AAF637C649B0D8E960A09AE756" ma:contentTypeVersion="2" ma:contentTypeDescription="Create a new document." ma:contentTypeScope="" ma:versionID="6ef785dce20b9cbde1659f929cb441fe">
  <xsd:schema xmlns:xsd="http://www.w3.org/2001/XMLSchema" xmlns:xs="http://www.w3.org/2001/XMLSchema" xmlns:p="http://schemas.microsoft.com/office/2006/metadata/properties" xmlns:ns2="ab666714-0c16-40cd-aa3b-f7530d357400" targetNamespace="http://schemas.microsoft.com/office/2006/metadata/properties" ma:root="true" ma:fieldsID="5efd654846fd5b9d75c019211ded337e" ns2:_="">
    <xsd:import namespace="ab666714-0c16-40cd-aa3b-f7530d35740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6714-0c16-40cd-aa3b-f7530d3574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B26AC4-BAA1-467E-BC08-A03409F9841C}">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b666714-0c16-40cd-aa3b-f7530d357400"/>
    <ds:schemaRef ds:uri="http://www.w3.org/XML/1998/namespace"/>
    <ds:schemaRef ds:uri="http://purl.org/dc/dcmitype/"/>
  </ds:schemaRefs>
</ds:datastoreItem>
</file>

<file path=customXml/itemProps2.xml><?xml version="1.0" encoding="utf-8"?>
<ds:datastoreItem xmlns:ds="http://schemas.openxmlformats.org/officeDocument/2006/customXml" ds:itemID="{61A32C4A-2CF6-41E9-87A8-D4C342D85FEC}">
  <ds:schemaRefs>
    <ds:schemaRef ds:uri="http://schemas.microsoft.com/sharepoint/v3/contenttype/forms"/>
  </ds:schemaRefs>
</ds:datastoreItem>
</file>

<file path=customXml/itemProps3.xml><?xml version="1.0" encoding="utf-8"?>
<ds:datastoreItem xmlns:ds="http://schemas.openxmlformats.org/officeDocument/2006/customXml" ds:itemID="{F19D20D3-843B-4A63-A771-29AB9E3DE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6714-0c16-40cd-aa3b-f7530d3574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Title</vt:lpstr>
      <vt:lpstr>Cluster A</vt:lpstr>
      <vt:lpstr>Cluster B</vt:lpstr>
      <vt:lpstr>Cluster C</vt:lpstr>
      <vt:lpstr>Cluster D</vt:lpstr>
      <vt:lpstr>Cluster F</vt:lpstr>
      <vt:lpstr>Cluster G</vt:lpstr>
      <vt:lpstr>Cluster H</vt:lpstr>
      <vt:lpstr>Cluster I</vt:lpstr>
      <vt:lpstr>Cluster J</vt:lpstr>
      <vt:lpstr>'Cluster A'!Print_Area</vt:lpstr>
      <vt:lpstr>'Cluster B'!Print_Area</vt:lpstr>
      <vt:lpstr>'Cluster C'!Print_Area</vt:lpstr>
      <vt:lpstr>'Cluster D'!Print_Area</vt:lpstr>
      <vt:lpstr>'Cluster F'!Print_Area</vt:lpstr>
      <vt:lpstr>'Cluster G'!Print_Area</vt:lpstr>
      <vt:lpstr>'Cluster H'!Print_Area</vt:lpstr>
      <vt:lpstr>'Cluster I'!Print_Area</vt:lpstr>
      <vt:lpstr>'Cluster J'!Print_Area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Dawson Kaaua</dc:creator>
  <cp:keywords/>
  <dc:description/>
  <cp:lastModifiedBy>Stacy Williams</cp:lastModifiedBy>
  <cp:revision/>
  <dcterms:created xsi:type="dcterms:W3CDTF">2006-10-17T18:52:55Z</dcterms:created>
  <dcterms:modified xsi:type="dcterms:W3CDTF">2022-12-13T15:24:22Z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0x010100FDEED9AAF637C649B0D8E960A09AE756</vt:lpwstr>
  </property>
</Properties>
</file>